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irsyad\Downloads\"/>
    </mc:Choice>
  </mc:AlternateContent>
  <xr:revisionPtr revIDLastSave="0" documentId="13_ncr:1_{EDF4576F-150D-4B54-AF83-B15AE85E1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4" i="1" l="1"/>
  <c r="H4" i="1" s="1"/>
  <c r="I4" i="1" s="1"/>
  <c r="E5" i="1"/>
  <c r="F44" i="1"/>
  <c r="E40" i="1"/>
  <c r="F39" i="1"/>
  <c r="F33" i="1"/>
  <c r="E31" i="1"/>
  <c r="F26" i="1"/>
  <c r="E25" i="1"/>
  <c r="H25" i="1" s="1"/>
  <c r="I25" i="1" s="1"/>
  <c r="H23" i="1"/>
  <c r="I23" i="1" s="1"/>
  <c r="F21" i="1"/>
  <c r="E20" i="1"/>
  <c r="F13" i="1"/>
  <c r="E12" i="1"/>
  <c r="H12" i="1" s="1"/>
  <c r="I12" i="1" s="1"/>
  <c r="E10" i="1"/>
  <c r="H10" i="1" s="1"/>
  <c r="I10" i="1" s="1"/>
  <c r="F3" i="1"/>
  <c r="F2" i="1" l="1"/>
  <c r="E45" i="1"/>
  <c r="G45" i="1" s="1"/>
  <c r="E47" i="1"/>
  <c r="H47" i="1" s="1"/>
  <c r="I47" i="1" s="1"/>
  <c r="E17" i="1"/>
  <c r="G17" i="1" s="1"/>
  <c r="D44" i="1"/>
  <c r="E14" i="1"/>
  <c r="H14" i="1" s="1"/>
  <c r="I14" i="1" s="1"/>
  <c r="E16" i="1"/>
  <c r="G16" i="1" s="1"/>
  <c r="E27" i="1"/>
  <c r="G27" i="1" s="1"/>
  <c r="E29" i="1"/>
  <c r="H29" i="1" s="1"/>
  <c r="I29" i="1" s="1"/>
  <c r="E9" i="1"/>
  <c r="H9" i="1" s="1"/>
  <c r="I9" i="1" s="1"/>
  <c r="E11" i="1"/>
  <c r="G11" i="1" s="1"/>
  <c r="D26" i="1"/>
  <c r="D13" i="1"/>
  <c r="G4" i="1"/>
  <c r="E18" i="1"/>
  <c r="H18" i="1" s="1"/>
  <c r="I18" i="1" s="1"/>
  <c r="E32" i="1"/>
  <c r="E34" i="1"/>
  <c r="H34" i="1" s="1"/>
  <c r="I34" i="1" s="1"/>
  <c r="E36" i="1"/>
  <c r="E42" i="1"/>
  <c r="G42" i="1" s="1"/>
  <c r="E30" i="1"/>
  <c r="G30" i="1" s="1"/>
  <c r="D39" i="1"/>
  <c r="E48" i="1"/>
  <c r="G48" i="1" s="1"/>
  <c r="C21" i="1"/>
  <c r="E7" i="1"/>
  <c r="G7" i="1" s="1"/>
  <c r="G12" i="1"/>
  <c r="G25" i="1"/>
  <c r="E37" i="1"/>
  <c r="H37" i="1" s="1"/>
  <c r="I37" i="1" s="1"/>
  <c r="E6" i="1"/>
  <c r="E8" i="1"/>
  <c r="E19" i="1"/>
  <c r="G19" i="1" s="1"/>
  <c r="G24" i="1"/>
  <c r="E38" i="1"/>
  <c r="H38" i="1" s="1"/>
  <c r="I38" i="1" s="1"/>
  <c r="E43" i="1"/>
  <c r="H43" i="1" s="1"/>
  <c r="I43" i="1" s="1"/>
  <c r="G20" i="1"/>
  <c r="H20" i="1"/>
  <c r="I20" i="1" s="1"/>
  <c r="D33" i="1"/>
  <c r="E35" i="1"/>
  <c r="G40" i="1"/>
  <c r="H40" i="1"/>
  <c r="I40" i="1" s="1"/>
  <c r="D21" i="1"/>
  <c r="G23" i="1"/>
  <c r="G31" i="1"/>
  <c r="H31" i="1"/>
  <c r="I31" i="1" s="1"/>
  <c r="C39" i="1"/>
  <c r="E41" i="1"/>
  <c r="C13" i="1"/>
  <c r="E15" i="1"/>
  <c r="D3" i="1"/>
  <c r="G10" i="1"/>
  <c r="C26" i="1"/>
  <c r="E28" i="1"/>
  <c r="C3" i="1"/>
  <c r="C33" i="1"/>
  <c r="C44" i="1"/>
  <c r="E46" i="1"/>
  <c r="G47" i="1" l="1"/>
  <c r="H45" i="1"/>
  <c r="I45" i="1" s="1"/>
  <c r="G34" i="1"/>
  <c r="H17" i="1"/>
  <c r="I17" i="1" s="1"/>
  <c r="C2" i="1"/>
  <c r="D2" i="1"/>
  <c r="H42" i="1"/>
  <c r="I42" i="1" s="1"/>
  <c r="E26" i="1"/>
  <c r="H26" i="1" s="1"/>
  <c r="I26" i="1" s="1"/>
  <c r="H27" i="1"/>
  <c r="I27" i="1" s="1"/>
  <c r="G14" i="1"/>
  <c r="H6" i="1"/>
  <c r="I6" i="1" s="1"/>
  <c r="E3" i="1"/>
  <c r="G43" i="1"/>
  <c r="H7" i="1"/>
  <c r="I7" i="1" s="1"/>
  <c r="E44" i="1"/>
  <c r="H44" i="1" s="1"/>
  <c r="I44" i="1" s="1"/>
  <c r="G37" i="1"/>
  <c r="G18" i="1"/>
  <c r="H16" i="1"/>
  <c r="I16" i="1" s="1"/>
  <c r="H48" i="1"/>
  <c r="I48" i="1" s="1"/>
  <c r="H11" i="1"/>
  <c r="I11" i="1" s="1"/>
  <c r="G29" i="1"/>
  <c r="H30" i="1"/>
  <c r="I30" i="1" s="1"/>
  <c r="G6" i="1"/>
  <c r="E13" i="1"/>
  <c r="H13" i="1" s="1"/>
  <c r="I13" i="1" s="1"/>
  <c r="E33" i="1"/>
  <c r="H33" i="1" s="1"/>
  <c r="I33" i="1" s="1"/>
  <c r="G38" i="1"/>
  <c r="G9" i="1"/>
  <c r="E39" i="1"/>
  <c r="G39" i="1" s="1"/>
  <c r="H19" i="1"/>
  <c r="I19" i="1" s="1"/>
  <c r="G32" i="1"/>
  <c r="H32" i="1"/>
  <c r="I32" i="1" s="1"/>
  <c r="H36" i="1"/>
  <c r="I36" i="1" s="1"/>
  <c r="G36" i="1"/>
  <c r="H24" i="1"/>
  <c r="I24" i="1" s="1"/>
  <c r="H8" i="1"/>
  <c r="I8" i="1" s="1"/>
  <c r="G8" i="1"/>
  <c r="G41" i="1"/>
  <c r="H41" i="1"/>
  <c r="I41" i="1" s="1"/>
  <c r="H22" i="1"/>
  <c r="I22" i="1" s="1"/>
  <c r="G22" i="1"/>
  <c r="E21" i="1"/>
  <c r="H35" i="1"/>
  <c r="I35" i="1" s="1"/>
  <c r="G35" i="1"/>
  <c r="H46" i="1"/>
  <c r="I46" i="1" s="1"/>
  <c r="G46" i="1"/>
  <c r="G28" i="1"/>
  <c r="H28" i="1"/>
  <c r="I28" i="1" s="1"/>
  <c r="H5" i="1"/>
  <c r="I5" i="1" s="1"/>
  <c r="G5" i="1"/>
  <c r="G15" i="1"/>
  <c r="H15" i="1"/>
  <c r="I15" i="1" s="1"/>
  <c r="G26" i="1" l="1"/>
  <c r="G44" i="1"/>
  <c r="E2" i="1"/>
  <c r="G2" i="1" s="1"/>
  <c r="H39" i="1"/>
  <c r="I39" i="1" s="1"/>
  <c r="G33" i="1"/>
  <c r="G13" i="1"/>
  <c r="H3" i="1"/>
  <c r="G3" i="1"/>
  <c r="H21" i="1"/>
  <c r="I21" i="1" s="1"/>
  <c r="G21" i="1"/>
  <c r="I3" i="1" l="1"/>
  <c r="H2" i="1"/>
  <c r="I2" i="1" s="1"/>
</calcChain>
</file>

<file path=xl/sharedStrings.xml><?xml version="1.0" encoding="utf-8"?>
<sst xmlns="http://schemas.openxmlformats.org/spreadsheetml/2006/main" count="104" uniqueCount="102">
  <si>
    <t>LALANG JAYA</t>
  </si>
  <si>
    <t>KURNIA JAYA</t>
  </si>
  <si>
    <t>PADANG</t>
  </si>
  <si>
    <t>KELUBI</t>
  </si>
  <si>
    <t>LALANG</t>
  </si>
  <si>
    <t>BARU</t>
  </si>
  <si>
    <t>PULAU BUKU LIMAU</t>
  </si>
  <si>
    <t>MEKAR JAYA</t>
  </si>
  <si>
    <t>BENTAIAN JAYA</t>
  </si>
  <si>
    <t>GANTUNG</t>
  </si>
  <si>
    <t>SELINSING</t>
  </si>
  <si>
    <t>JANGKAR ASAM</t>
  </si>
  <si>
    <t>LILANGAN</t>
  </si>
  <si>
    <t>LENGGANG</t>
  </si>
  <si>
    <t>BATU PENYU</t>
  </si>
  <si>
    <t>LIMBONGAN</t>
  </si>
  <si>
    <t>DENDANG</t>
  </si>
  <si>
    <t>JANGKANG</t>
  </si>
  <si>
    <t>NYURUK</t>
  </si>
  <si>
    <t>BALOK</t>
  </si>
  <si>
    <t>MENTAWAK</t>
  </si>
  <si>
    <t>SENYUBUK</t>
  </si>
  <si>
    <t>CENDIL</t>
  </si>
  <si>
    <t>BUDING</t>
  </si>
  <si>
    <t>MAYANG</t>
  </si>
  <si>
    <t>PEMBAHARUAN</t>
  </si>
  <si>
    <t>AIR KELIK</t>
  </si>
  <si>
    <t>MEMPAYA</t>
  </si>
  <si>
    <t>BURONG MANDI</t>
  </si>
  <si>
    <t>MENGKUBANG</t>
  </si>
  <si>
    <t>SUKAMANDI</t>
  </si>
  <si>
    <t>SIMPANG TIGA</t>
  </si>
  <si>
    <t>RENGGIANG</t>
  </si>
  <si>
    <t>AIK MADU</t>
  </si>
  <si>
    <t>LINTANG</t>
  </si>
  <si>
    <t>KEC. SIMPANG PESAK</t>
  </si>
  <si>
    <t>SIMPANG PESAK</t>
  </si>
  <si>
    <t>TANJUNG BATU ITAM</t>
  </si>
  <si>
    <t>TANJUNG KELUMPANG</t>
  </si>
  <si>
    <t>DUKONG</t>
  </si>
  <si>
    <t>BELITUNG TIMUR</t>
  </si>
  <si>
    <t>19.06.01</t>
  </si>
  <si>
    <t>19.06.01.2001</t>
  </si>
  <si>
    <t>19.06.01.2002</t>
  </si>
  <si>
    <t>19.06.01.2003</t>
  </si>
  <si>
    <t>19.06.01.2004</t>
  </si>
  <si>
    <t>19.06.01.2006</t>
  </si>
  <si>
    <t>19.06.01.2007</t>
  </si>
  <si>
    <t>19.06.01.2010</t>
  </si>
  <si>
    <t>19.06.01.2012</t>
  </si>
  <si>
    <t>19.06.01.2013</t>
  </si>
  <si>
    <t>19.06</t>
  </si>
  <si>
    <t>MANGGAR</t>
  </si>
  <si>
    <t>19.06.02</t>
  </si>
  <si>
    <t>19.06.02.2001</t>
  </si>
  <si>
    <t>19.06.02.2002</t>
  </si>
  <si>
    <t>19.06.02.2003</t>
  </si>
  <si>
    <t>19.06.02.2004</t>
  </si>
  <si>
    <t>19.06.02.2009</t>
  </si>
  <si>
    <t>19.06.02.2010</t>
  </si>
  <si>
    <t>19.06.02.2011</t>
  </si>
  <si>
    <t>19.06.03</t>
  </si>
  <si>
    <t>19.06.03.2001</t>
  </si>
  <si>
    <t>19.06.03.2002</t>
  </si>
  <si>
    <t>19.06.03.2005</t>
  </si>
  <si>
    <t>19.06.03.2008</t>
  </si>
  <si>
    <t>19.06.04</t>
  </si>
  <si>
    <t>19.06.04.2001</t>
  </si>
  <si>
    <t>19.06.04.2002</t>
  </si>
  <si>
    <t>19.06.04.2003</t>
  </si>
  <si>
    <t>19.06.04.2005</t>
  </si>
  <si>
    <t>19.06.04.2006</t>
  </si>
  <si>
    <t>19.06.04.2007</t>
  </si>
  <si>
    <t>KELAPA KAMPIT</t>
  </si>
  <si>
    <t>19.06.05</t>
  </si>
  <si>
    <t>19.06.05.2001</t>
  </si>
  <si>
    <t>19.06.05.2002</t>
  </si>
  <si>
    <t>19.06.05.2003</t>
  </si>
  <si>
    <t>19.06.05.2004</t>
  </si>
  <si>
    <t>19.06.05.2005</t>
  </si>
  <si>
    <t>DAMAR</t>
  </si>
  <si>
    <t>19.06.06</t>
  </si>
  <si>
    <t>19.06.06.2001</t>
  </si>
  <si>
    <t>19.06.06.2002</t>
  </si>
  <si>
    <t>19.06.06.2003</t>
  </si>
  <si>
    <t>19.06.06.2004</t>
  </si>
  <si>
    <t>SIMPANG RENGGIANG</t>
  </si>
  <si>
    <t>19.06.07</t>
  </si>
  <si>
    <t>19.06.07.2001</t>
  </si>
  <si>
    <t>19.06.07.2002</t>
  </si>
  <si>
    <t>19.06.07.2003</t>
  </si>
  <si>
    <t>19.06.07.2004</t>
  </si>
  <si>
    <t>KODE WILAYAH</t>
  </si>
  <si>
    <t>NAMA WILAYAH</t>
  </si>
  <si>
    <t>Sumber Data : Ditjen Dukcapil Kemendagri RI semester II 2023</t>
  </si>
  <si>
    <t>JUMLAH KK L</t>
  </si>
  <si>
    <t>JUMLAH KK P</t>
  </si>
  <si>
    <t>JUMLAH KK L+P</t>
  </si>
  <si>
    <t>MEMILIKI KARTU KELUARGA</t>
  </si>
  <si>
    <t>%MEMILIKI KARTU KELUARGA</t>
  </si>
  <si>
    <t>%BELUM MEMILIKI KARTU KELUARGA</t>
  </si>
  <si>
    <t>BELUM MEMILIKI KARTU KELUARGA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</si>
</sst>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b/>
      <sz val="11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i/>
      <sz val="11"/>
      <name val="Tahoma"/>
      <family val="2"/>
    </font>
    <font>
      <i/>
      <sz val="10"/>
      <color rgb="FF00000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  <font>
      <sz val="1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B0F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4" xfId="0" quotePrefix="1" applyFont="1" applyFill="1" applyBorder="1" applyAlignment="1">
      <alignment horizontal="left" vertical="center"/>
    </xf>
    <xf numFmtId="0" fontId="8" fillId="3" borderId="1" xfId="0" applyFont="1" applyFill="1" applyBorder="1"/>
    <xf numFmtId="3" fontId="7" fillId="3" borderId="1" xfId="0" applyNumberFormat="1" applyFont="1" applyFill="1" applyBorder="1" applyAlignment="1">
      <alignment horizontal="right" vertical="center"/>
    </xf>
    <xf numFmtId="0" fontId="9" fillId="0" borderId="4" xfId="0" quotePrefix="1" applyFont="1" applyBorder="1" applyAlignment="1">
      <alignment horizontal="left" vertical="center"/>
    </xf>
    <xf numFmtId="0" fontId="9" fillId="0" borderId="1" xfId="0" applyFont="1" applyBorder="1"/>
    <xf numFmtId="3" fontId="10" fillId="0" borderId="1" xfId="0" applyNumberFormat="1" applyFont="1" applyBorder="1"/>
    <xf numFmtId="0" fontId="9" fillId="0" borderId="7" xfId="0" applyFont="1" applyBorder="1"/>
    <xf numFmtId="3" fontId="10" fillId="0" borderId="7" xfId="0" applyNumberFormat="1" applyFont="1" applyBorder="1"/>
    <xf numFmtId="0" fontId="5" fillId="9" borderId="0" xfId="0" applyFont="1" applyFill="1"/>
    <xf numFmtId="3" fontId="7" fillId="8" borderId="0" xfId="0" applyNumberFormat="1" applyFont="1" applyFill="1" applyAlignment="1">
      <alignment horizontal="right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left" vertical="center"/>
    </xf>
    <xf numFmtId="3" fontId="2" fillId="7" borderId="1" xfId="0" applyNumberFormat="1" applyFont="1" applyFill="1" applyBorder="1" applyAlignment="1">
      <alignment horizontal="right" vertical="center"/>
    </xf>
    <xf numFmtId="0" fontId="9" fillId="0" borderId="6" xfId="0" quotePrefix="1" applyFont="1" applyBorder="1" applyAlignment="1">
      <alignment horizontal="left" vertical="center"/>
    </xf>
    <xf numFmtId="0" fontId="0" fillId="9" borderId="0" xfId="0" applyFill="1"/>
    <xf numFmtId="0" fontId="11" fillId="9" borderId="0" xfId="0" applyFont="1" applyFill="1"/>
    <xf numFmtId="0" fontId="2" fillId="6" borderId="1" xfId="0" applyFont="1" applyFill="1" applyBorder="1"/>
    <xf numFmtId="3" fontId="10" fillId="0" borderId="1" xfId="0" applyNumberFormat="1" applyFont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center" vertical="center"/>
    </xf>
    <xf numFmtId="20" fontId="2" fillId="6" borderId="4" xfId="0" quotePrefix="1" applyNumberFormat="1" applyFont="1" applyFill="1" applyBorder="1" applyAlignment="1">
      <alignment horizontal="left" vertical="center"/>
    </xf>
    <xf numFmtId="3" fontId="10" fillId="0" borderId="7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5" xfId="0" applyNumberFormat="1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4" fontId="2" fillId="6" borderId="5" xfId="0" applyNumberFormat="1" applyFont="1" applyFill="1" applyBorder="1" applyAlignment="1">
      <alignment horizontal="right" vertical="center"/>
    </xf>
    <xf numFmtId="0" fontId="2" fillId="4" borderId="9" xfId="0" applyFont="1" applyFill="1" applyBorder="1" applyAlignment="1">
      <alignment vertical="center"/>
    </xf>
    <xf numFmtId="0" fontId="6" fillId="8" borderId="0" xfId="0" applyFont="1" applyFill="1" applyAlignment="1">
      <alignment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2" fillId="0" borderId="0" xfId="0" applyFont="1"/>
    <xf numFmtId="0" fontId="9" fillId="0" borderId="0" xfId="0" quotePrefix="1" applyFont="1" applyBorder="1" applyAlignment="1">
      <alignment horizontal="left" vertical="center"/>
    </xf>
    <xf numFmtId="0" fontId="9" fillId="0" borderId="0" xfId="0" applyFont="1" applyBorder="1"/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zoomScaleNormal="100" workbookViewId="0">
      <selection activeCell="G8" sqref="G8"/>
    </sheetView>
  </sheetViews>
  <sheetFormatPr defaultRowHeight="15" x14ac:dyDescent="0.25"/>
  <cols>
    <col min="1" max="1" width="22.85546875" customWidth="1"/>
    <col min="2" max="2" width="31.85546875" customWidth="1"/>
    <col min="3" max="3" width="31.85546875" bestFit="1" customWidth="1"/>
    <col min="4" max="4" width="14" bestFit="1" customWidth="1"/>
    <col min="5" max="5" width="16.5703125" bestFit="1" customWidth="1"/>
    <col min="6" max="7" width="32.7109375" bestFit="1" customWidth="1"/>
    <col min="8" max="9" width="43.7109375" bestFit="1" customWidth="1"/>
  </cols>
  <sheetData>
    <row r="1" spans="1:11" s="44" customFormat="1" x14ac:dyDescent="0.25">
      <c r="A1" s="23" t="s">
        <v>92</v>
      </c>
      <c r="B1" s="15" t="s">
        <v>93</v>
      </c>
      <c r="C1" s="16" t="s">
        <v>95</v>
      </c>
      <c r="D1" s="42" t="s">
        <v>96</v>
      </c>
      <c r="E1" s="43" t="s">
        <v>97</v>
      </c>
      <c r="F1" s="40" t="s">
        <v>98</v>
      </c>
      <c r="G1" s="40" t="s">
        <v>99</v>
      </c>
      <c r="H1" s="40" t="s">
        <v>101</v>
      </c>
      <c r="I1" s="40" t="s">
        <v>100</v>
      </c>
    </row>
    <row r="2" spans="1:11" ht="15.75" customHeight="1" x14ac:dyDescent="0.25">
      <c r="A2" s="24" t="s">
        <v>51</v>
      </c>
      <c r="B2" s="21" t="s">
        <v>40</v>
      </c>
      <c r="C2" s="17">
        <f>SUM(C3+C13+C21+C26+C33+C39+C44)</f>
        <v>37818</v>
      </c>
      <c r="D2" s="17">
        <f t="shared" ref="D2:E2" si="0">SUM(D3+D13+D21+D26+D33+D39+D44)</f>
        <v>8176</v>
      </c>
      <c r="E2" s="17">
        <f t="shared" si="0"/>
        <v>45994</v>
      </c>
      <c r="F2" s="37">
        <f>SUM(F3+F13+F21+F26+F33+F39+F44)</f>
        <v>45971</v>
      </c>
      <c r="G2" s="38">
        <f t="shared" ref="G2:G48" si="1">(F2/E2)*100</f>
        <v>99.949993477410089</v>
      </c>
      <c r="H2" s="37">
        <f t="shared" ref="H2" si="2">SUM(H3+H13+H21+H26+H33+H39+H44)</f>
        <v>23</v>
      </c>
      <c r="I2" s="39">
        <f t="shared" ref="I2:I48" si="3">(H2/E2)*100</f>
        <v>5.0006522589903034E-2</v>
      </c>
      <c r="J2" s="20"/>
      <c r="K2" s="19"/>
    </row>
    <row r="3" spans="1:11" x14ac:dyDescent="0.25">
      <c r="A3" s="5" t="s">
        <v>41</v>
      </c>
      <c r="B3" s="6" t="s">
        <v>52</v>
      </c>
      <c r="C3" s="7">
        <f t="shared" ref="C3:F3" si="4">SUM(C4:C12)</f>
        <v>11221</v>
      </c>
      <c r="D3" s="7">
        <f t="shared" si="4"/>
        <v>2911</v>
      </c>
      <c r="E3" s="7">
        <f>SUM(E4:E12)</f>
        <v>14132</v>
      </c>
      <c r="F3" s="34">
        <f t="shared" si="4"/>
        <v>14122</v>
      </c>
      <c r="G3" s="35">
        <f t="shared" si="1"/>
        <v>99.929238607415797</v>
      </c>
      <c r="H3" s="34">
        <f t="shared" ref="H3:H48" si="5">E3-F3</f>
        <v>10</v>
      </c>
      <c r="I3" s="36">
        <f t="shared" si="3"/>
        <v>7.0761392584206051E-2</v>
      </c>
      <c r="J3" s="20"/>
      <c r="K3" s="19"/>
    </row>
    <row r="4" spans="1:11" x14ac:dyDescent="0.25">
      <c r="A4" s="8" t="s">
        <v>42</v>
      </c>
      <c r="B4" s="9" t="s">
        <v>0</v>
      </c>
      <c r="C4" s="10">
        <v>1036</v>
      </c>
      <c r="D4" s="10">
        <v>242</v>
      </c>
      <c r="E4" s="22">
        <f>SUM(C4:D4)</f>
        <v>1278</v>
      </c>
      <c r="F4" s="26">
        <v>1274</v>
      </c>
      <c r="G4" s="27">
        <f t="shared" si="1"/>
        <v>99.687010954616582</v>
      </c>
      <c r="H4" s="26">
        <f t="shared" si="5"/>
        <v>4</v>
      </c>
      <c r="I4" s="28">
        <f t="shared" si="3"/>
        <v>0.3129890453834116</v>
      </c>
    </row>
    <row r="5" spans="1:11" x14ac:dyDescent="0.25">
      <c r="A5" s="8" t="s">
        <v>43</v>
      </c>
      <c r="B5" s="9" t="s">
        <v>1</v>
      </c>
      <c r="C5" s="10">
        <v>1536</v>
      </c>
      <c r="D5" s="10">
        <v>418</v>
      </c>
      <c r="E5" s="22">
        <f t="shared" ref="E5:E12" si="6">SUM(C5:D5)</f>
        <v>1954</v>
      </c>
      <c r="F5" s="26">
        <v>1951</v>
      </c>
      <c r="G5" s="27">
        <f t="shared" si="1"/>
        <v>99.846468781985678</v>
      </c>
      <c r="H5" s="26">
        <f t="shared" si="5"/>
        <v>3</v>
      </c>
      <c r="I5" s="28">
        <f t="shared" si="3"/>
        <v>0.15353121801432956</v>
      </c>
    </row>
    <row r="6" spans="1:11" x14ac:dyDescent="0.25">
      <c r="A6" s="8" t="s">
        <v>44</v>
      </c>
      <c r="B6" s="9" t="s">
        <v>2</v>
      </c>
      <c r="C6" s="10">
        <v>2237</v>
      </c>
      <c r="D6" s="10">
        <v>511</v>
      </c>
      <c r="E6" s="22">
        <f t="shared" si="6"/>
        <v>2748</v>
      </c>
      <c r="F6" s="26">
        <v>2748</v>
      </c>
      <c r="G6" s="27">
        <f t="shared" si="1"/>
        <v>100</v>
      </c>
      <c r="H6" s="26">
        <f t="shared" si="5"/>
        <v>0</v>
      </c>
      <c r="I6" s="28">
        <f t="shared" si="3"/>
        <v>0</v>
      </c>
    </row>
    <row r="7" spans="1:11" x14ac:dyDescent="0.25">
      <c r="A7" s="8" t="s">
        <v>45</v>
      </c>
      <c r="B7" s="9" t="s">
        <v>3</v>
      </c>
      <c r="C7" s="10">
        <v>842</v>
      </c>
      <c r="D7" s="10">
        <v>168</v>
      </c>
      <c r="E7" s="22">
        <f t="shared" si="6"/>
        <v>1010</v>
      </c>
      <c r="F7" s="26">
        <v>1010</v>
      </c>
      <c r="G7" s="27">
        <f t="shared" si="1"/>
        <v>100</v>
      </c>
      <c r="H7" s="26">
        <f t="shared" si="5"/>
        <v>0</v>
      </c>
      <c r="I7" s="28">
        <f t="shared" si="3"/>
        <v>0</v>
      </c>
    </row>
    <row r="8" spans="1:11" x14ac:dyDescent="0.25">
      <c r="A8" s="8" t="s">
        <v>46</v>
      </c>
      <c r="B8" s="9" t="s">
        <v>4</v>
      </c>
      <c r="C8" s="10">
        <v>1451</v>
      </c>
      <c r="D8" s="10">
        <v>428</v>
      </c>
      <c r="E8" s="22">
        <f t="shared" si="6"/>
        <v>1879</v>
      </c>
      <c r="F8" s="26">
        <v>1879</v>
      </c>
      <c r="G8" s="27">
        <f t="shared" si="1"/>
        <v>100</v>
      </c>
      <c r="H8" s="26">
        <f t="shared" si="5"/>
        <v>0</v>
      </c>
      <c r="I8" s="28">
        <f t="shared" si="3"/>
        <v>0</v>
      </c>
    </row>
    <row r="9" spans="1:11" x14ac:dyDescent="0.25">
      <c r="A9" s="8" t="s">
        <v>47</v>
      </c>
      <c r="B9" s="9" t="s">
        <v>5</v>
      </c>
      <c r="C9" s="10">
        <v>2544</v>
      </c>
      <c r="D9" s="10">
        <v>742</v>
      </c>
      <c r="E9" s="22">
        <f t="shared" si="6"/>
        <v>3286</v>
      </c>
      <c r="F9" s="26">
        <v>3283</v>
      </c>
      <c r="G9" s="27">
        <f t="shared" si="1"/>
        <v>99.90870359099209</v>
      </c>
      <c r="H9" s="26">
        <f t="shared" si="5"/>
        <v>3</v>
      </c>
      <c r="I9" s="28">
        <f t="shared" si="3"/>
        <v>9.129640900791236E-2</v>
      </c>
    </row>
    <row r="10" spans="1:11" x14ac:dyDescent="0.25">
      <c r="A10" s="8" t="s">
        <v>48</v>
      </c>
      <c r="B10" s="9" t="s">
        <v>6</v>
      </c>
      <c r="C10" s="10">
        <v>233</v>
      </c>
      <c r="D10" s="10">
        <v>47</v>
      </c>
      <c r="E10" s="22">
        <f t="shared" si="6"/>
        <v>280</v>
      </c>
      <c r="F10" s="26">
        <v>280</v>
      </c>
      <c r="G10" s="27">
        <f t="shared" si="1"/>
        <v>100</v>
      </c>
      <c r="H10" s="26">
        <f t="shared" si="5"/>
        <v>0</v>
      </c>
      <c r="I10" s="28">
        <f t="shared" si="3"/>
        <v>0</v>
      </c>
    </row>
    <row r="11" spans="1:11" x14ac:dyDescent="0.25">
      <c r="A11" s="8" t="s">
        <v>49</v>
      </c>
      <c r="B11" s="9" t="s">
        <v>7</v>
      </c>
      <c r="C11" s="10">
        <v>841</v>
      </c>
      <c r="D11" s="10">
        <v>264</v>
      </c>
      <c r="E11" s="22">
        <f t="shared" si="6"/>
        <v>1105</v>
      </c>
      <c r="F11" s="26">
        <v>1105</v>
      </c>
      <c r="G11" s="27">
        <f t="shared" si="1"/>
        <v>100</v>
      </c>
      <c r="H11" s="26">
        <f t="shared" si="5"/>
        <v>0</v>
      </c>
      <c r="I11" s="28">
        <f t="shared" si="3"/>
        <v>0</v>
      </c>
    </row>
    <row r="12" spans="1:11" x14ac:dyDescent="0.25">
      <c r="A12" s="8" t="s">
        <v>50</v>
      </c>
      <c r="B12" s="9" t="s">
        <v>8</v>
      </c>
      <c r="C12" s="10">
        <v>501</v>
      </c>
      <c r="D12" s="10">
        <v>91</v>
      </c>
      <c r="E12" s="22">
        <f t="shared" si="6"/>
        <v>592</v>
      </c>
      <c r="F12" s="26">
        <v>592</v>
      </c>
      <c r="G12" s="27">
        <f t="shared" si="1"/>
        <v>100</v>
      </c>
      <c r="H12" s="26">
        <f t="shared" si="5"/>
        <v>0</v>
      </c>
      <c r="I12" s="28">
        <f t="shared" si="3"/>
        <v>0</v>
      </c>
    </row>
    <row r="13" spans="1:11" x14ac:dyDescent="0.25">
      <c r="A13" s="5" t="s">
        <v>53</v>
      </c>
      <c r="B13" s="6" t="s">
        <v>9</v>
      </c>
      <c r="C13" s="7">
        <f t="shared" ref="C13:F13" si="7">SUM(C14:C20)</f>
        <v>8620</v>
      </c>
      <c r="D13" s="7">
        <f t="shared" si="7"/>
        <v>1833</v>
      </c>
      <c r="E13" s="7">
        <f t="shared" si="7"/>
        <v>10453</v>
      </c>
      <c r="F13" s="34">
        <f t="shared" si="7"/>
        <v>10452</v>
      </c>
      <c r="G13" s="35">
        <f t="shared" si="1"/>
        <v>99.990433368410976</v>
      </c>
      <c r="H13" s="34">
        <f t="shared" si="5"/>
        <v>1</v>
      </c>
      <c r="I13" s="36">
        <f t="shared" si="3"/>
        <v>9.5666315890175057E-3</v>
      </c>
    </row>
    <row r="14" spans="1:11" x14ac:dyDescent="0.25">
      <c r="A14" s="8" t="s">
        <v>54</v>
      </c>
      <c r="B14" s="9" t="s">
        <v>9</v>
      </c>
      <c r="C14" s="10">
        <v>1759</v>
      </c>
      <c r="D14" s="10">
        <v>402</v>
      </c>
      <c r="E14" s="22">
        <f t="shared" ref="E14:E20" si="8">SUM(C14:D14)</f>
        <v>2161</v>
      </c>
      <c r="F14" s="26">
        <v>2160</v>
      </c>
      <c r="G14" s="27">
        <f t="shared" si="1"/>
        <v>99.953725127255893</v>
      </c>
      <c r="H14" s="26">
        <f t="shared" si="5"/>
        <v>1</v>
      </c>
      <c r="I14" s="28">
        <f t="shared" si="3"/>
        <v>4.6274872744099957E-2</v>
      </c>
    </row>
    <row r="15" spans="1:11" x14ac:dyDescent="0.25">
      <c r="A15" s="8" t="s">
        <v>55</v>
      </c>
      <c r="B15" s="9" t="s">
        <v>10</v>
      </c>
      <c r="C15" s="10">
        <v>1936</v>
      </c>
      <c r="D15" s="10">
        <v>425</v>
      </c>
      <c r="E15" s="22">
        <f t="shared" si="8"/>
        <v>2361</v>
      </c>
      <c r="F15" s="26">
        <v>2361</v>
      </c>
      <c r="G15" s="27">
        <f t="shared" si="1"/>
        <v>100</v>
      </c>
      <c r="H15" s="26">
        <f t="shared" si="5"/>
        <v>0</v>
      </c>
      <c r="I15" s="28">
        <f t="shared" si="3"/>
        <v>0</v>
      </c>
    </row>
    <row r="16" spans="1:11" x14ac:dyDescent="0.25">
      <c r="A16" s="8" t="s">
        <v>56</v>
      </c>
      <c r="B16" s="9" t="s">
        <v>11</v>
      </c>
      <c r="C16" s="10">
        <v>487</v>
      </c>
      <c r="D16" s="10">
        <v>92</v>
      </c>
      <c r="E16" s="22">
        <f t="shared" si="8"/>
        <v>579</v>
      </c>
      <c r="F16" s="26">
        <v>579</v>
      </c>
      <c r="G16" s="27">
        <f t="shared" si="1"/>
        <v>100</v>
      </c>
      <c r="H16" s="26">
        <f t="shared" si="5"/>
        <v>0</v>
      </c>
      <c r="I16" s="28">
        <f t="shared" si="3"/>
        <v>0</v>
      </c>
    </row>
    <row r="17" spans="1:9" x14ac:dyDescent="0.25">
      <c r="A17" s="8" t="s">
        <v>57</v>
      </c>
      <c r="B17" s="9" t="s">
        <v>12</v>
      </c>
      <c r="C17" s="10">
        <v>1089</v>
      </c>
      <c r="D17" s="10">
        <v>164</v>
      </c>
      <c r="E17" s="22">
        <f t="shared" si="8"/>
        <v>1253</v>
      </c>
      <c r="F17" s="26">
        <v>1253</v>
      </c>
      <c r="G17" s="27">
        <f t="shared" si="1"/>
        <v>100</v>
      </c>
      <c r="H17" s="26">
        <f t="shared" si="5"/>
        <v>0</v>
      </c>
      <c r="I17" s="28">
        <f t="shared" si="3"/>
        <v>0</v>
      </c>
    </row>
    <row r="18" spans="1:9" x14ac:dyDescent="0.25">
      <c r="A18" s="8" t="s">
        <v>58</v>
      </c>
      <c r="B18" s="9" t="s">
        <v>13</v>
      </c>
      <c r="C18" s="10">
        <v>1344</v>
      </c>
      <c r="D18" s="10">
        <v>375</v>
      </c>
      <c r="E18" s="22">
        <f t="shared" si="8"/>
        <v>1719</v>
      </c>
      <c r="F18" s="26">
        <v>1719</v>
      </c>
      <c r="G18" s="27">
        <f t="shared" si="1"/>
        <v>100</v>
      </c>
      <c r="H18" s="26">
        <f t="shared" si="5"/>
        <v>0</v>
      </c>
      <c r="I18" s="28">
        <f t="shared" si="3"/>
        <v>0</v>
      </c>
    </row>
    <row r="19" spans="1:9" x14ac:dyDescent="0.25">
      <c r="A19" s="8" t="s">
        <v>59</v>
      </c>
      <c r="B19" s="9" t="s">
        <v>14</v>
      </c>
      <c r="C19" s="10">
        <v>1524</v>
      </c>
      <c r="D19" s="10">
        <v>293</v>
      </c>
      <c r="E19" s="22">
        <f t="shared" si="8"/>
        <v>1817</v>
      </c>
      <c r="F19" s="26">
        <v>1817</v>
      </c>
      <c r="G19" s="27">
        <f t="shared" si="1"/>
        <v>100</v>
      </c>
      <c r="H19" s="26">
        <f t="shared" si="5"/>
        <v>0</v>
      </c>
      <c r="I19" s="28">
        <f t="shared" si="3"/>
        <v>0</v>
      </c>
    </row>
    <row r="20" spans="1:9" x14ac:dyDescent="0.25">
      <c r="A20" s="8" t="s">
        <v>60</v>
      </c>
      <c r="B20" s="9" t="s">
        <v>15</v>
      </c>
      <c r="C20" s="10">
        <v>481</v>
      </c>
      <c r="D20" s="10">
        <v>82</v>
      </c>
      <c r="E20" s="22">
        <f t="shared" si="8"/>
        <v>563</v>
      </c>
      <c r="F20" s="26">
        <v>563</v>
      </c>
      <c r="G20" s="27">
        <f t="shared" si="1"/>
        <v>100</v>
      </c>
      <c r="H20" s="26">
        <f t="shared" si="5"/>
        <v>0</v>
      </c>
      <c r="I20" s="28">
        <f t="shared" si="3"/>
        <v>0</v>
      </c>
    </row>
    <row r="21" spans="1:9" x14ac:dyDescent="0.25">
      <c r="A21" s="5" t="s">
        <v>61</v>
      </c>
      <c r="B21" s="6" t="s">
        <v>16</v>
      </c>
      <c r="C21" s="7">
        <f t="shared" ref="C21:F21" si="9">SUM(C22:C25)</f>
        <v>3326</v>
      </c>
      <c r="D21" s="7">
        <f t="shared" si="9"/>
        <v>453</v>
      </c>
      <c r="E21" s="7">
        <f t="shared" si="9"/>
        <v>3779</v>
      </c>
      <c r="F21" s="34">
        <f t="shared" si="9"/>
        <v>3778</v>
      </c>
      <c r="G21" s="35">
        <f t="shared" si="1"/>
        <v>99.973537973008732</v>
      </c>
      <c r="H21" s="34">
        <f t="shared" si="5"/>
        <v>1</v>
      </c>
      <c r="I21" s="36">
        <f t="shared" si="3"/>
        <v>2.6462026991267529E-2</v>
      </c>
    </row>
    <row r="22" spans="1:9" x14ac:dyDescent="0.25">
      <c r="A22" s="8" t="s">
        <v>62</v>
      </c>
      <c r="B22" s="9" t="s">
        <v>16</v>
      </c>
      <c r="C22" s="10">
        <v>591</v>
      </c>
      <c r="D22" s="10">
        <v>100</v>
      </c>
      <c r="E22" s="22">
        <f>SUM(C22:D22)</f>
        <v>691</v>
      </c>
      <c r="F22" s="26">
        <v>690</v>
      </c>
      <c r="G22" s="27">
        <f t="shared" si="1"/>
        <v>99.855282199710558</v>
      </c>
      <c r="H22" s="26">
        <f t="shared" si="5"/>
        <v>1</v>
      </c>
      <c r="I22" s="28">
        <f t="shared" si="3"/>
        <v>0.14471780028943559</v>
      </c>
    </row>
    <row r="23" spans="1:9" x14ac:dyDescent="0.25">
      <c r="A23" s="8" t="s">
        <v>63</v>
      </c>
      <c r="B23" s="9" t="s">
        <v>17</v>
      </c>
      <c r="C23" s="10">
        <v>1039</v>
      </c>
      <c r="D23" s="10">
        <v>131</v>
      </c>
      <c r="E23" s="22">
        <f t="shared" ref="E23" si="10">SUM(C23:D23)</f>
        <v>1170</v>
      </c>
      <c r="F23" s="26">
        <v>1170</v>
      </c>
      <c r="G23" s="27">
        <f t="shared" si="1"/>
        <v>100</v>
      </c>
      <c r="H23" s="26">
        <f t="shared" si="5"/>
        <v>0</v>
      </c>
      <c r="I23" s="28">
        <f t="shared" si="3"/>
        <v>0</v>
      </c>
    </row>
    <row r="24" spans="1:9" x14ac:dyDescent="0.25">
      <c r="A24" s="8" t="s">
        <v>64</v>
      </c>
      <c r="B24" s="9" t="s">
        <v>18</v>
      </c>
      <c r="C24" s="10">
        <v>1010</v>
      </c>
      <c r="D24" s="10">
        <v>128</v>
      </c>
      <c r="E24" s="22">
        <f>SUM(C24:D24)</f>
        <v>1138</v>
      </c>
      <c r="F24" s="26">
        <v>1138</v>
      </c>
      <c r="G24" s="27">
        <f t="shared" si="1"/>
        <v>100</v>
      </c>
      <c r="H24" s="26">
        <f t="shared" si="5"/>
        <v>0</v>
      </c>
      <c r="I24" s="28">
        <f t="shared" si="3"/>
        <v>0</v>
      </c>
    </row>
    <row r="25" spans="1:9" x14ac:dyDescent="0.25">
      <c r="A25" s="8" t="s">
        <v>65</v>
      </c>
      <c r="B25" s="9" t="s">
        <v>19</v>
      </c>
      <c r="C25" s="10">
        <v>686</v>
      </c>
      <c r="D25" s="10">
        <v>94</v>
      </c>
      <c r="E25" s="22">
        <f t="shared" ref="E25:E48" si="11">SUM(C25:D25)</f>
        <v>780</v>
      </c>
      <c r="F25" s="26">
        <v>780</v>
      </c>
      <c r="G25" s="27">
        <f t="shared" si="1"/>
        <v>100</v>
      </c>
      <c r="H25" s="26">
        <f t="shared" si="5"/>
        <v>0</v>
      </c>
      <c r="I25" s="28">
        <f t="shared" si="3"/>
        <v>0</v>
      </c>
    </row>
    <row r="26" spans="1:9" x14ac:dyDescent="0.25">
      <c r="A26" s="5" t="s">
        <v>66</v>
      </c>
      <c r="B26" s="6" t="s">
        <v>73</v>
      </c>
      <c r="C26" s="7">
        <f t="shared" ref="C26:D26" si="12">SUM(C27:C32)</f>
        <v>5705</v>
      </c>
      <c r="D26" s="7">
        <f t="shared" si="12"/>
        <v>1189</v>
      </c>
      <c r="E26" s="7">
        <f t="shared" si="11"/>
        <v>6894</v>
      </c>
      <c r="F26" s="34">
        <f>SUM(F27:F32)</f>
        <v>6890</v>
      </c>
      <c r="G26" s="35">
        <f t="shared" si="1"/>
        <v>99.941978532056865</v>
      </c>
      <c r="H26" s="34">
        <f t="shared" si="5"/>
        <v>4</v>
      </c>
      <c r="I26" s="36">
        <f t="shared" si="3"/>
        <v>5.8021467943138963E-2</v>
      </c>
    </row>
    <row r="27" spans="1:9" x14ac:dyDescent="0.25">
      <c r="A27" s="8" t="s">
        <v>67</v>
      </c>
      <c r="B27" s="9" t="s">
        <v>20</v>
      </c>
      <c r="C27" s="10">
        <v>1180</v>
      </c>
      <c r="D27" s="10">
        <v>233</v>
      </c>
      <c r="E27" s="22">
        <f t="shared" si="11"/>
        <v>1413</v>
      </c>
      <c r="F27" s="26">
        <v>1412</v>
      </c>
      <c r="G27" s="27">
        <f t="shared" si="1"/>
        <v>99.929228591648979</v>
      </c>
      <c r="H27" s="26">
        <f t="shared" si="5"/>
        <v>1</v>
      </c>
      <c r="I27" s="28">
        <f t="shared" si="3"/>
        <v>7.0771408351026188E-2</v>
      </c>
    </row>
    <row r="28" spans="1:9" x14ac:dyDescent="0.25">
      <c r="A28" s="8" t="s">
        <v>68</v>
      </c>
      <c r="B28" s="9" t="s">
        <v>21</v>
      </c>
      <c r="C28" s="10">
        <v>1253</v>
      </c>
      <c r="D28" s="10">
        <v>301</v>
      </c>
      <c r="E28" s="22">
        <f t="shared" si="11"/>
        <v>1554</v>
      </c>
      <c r="F28" s="26">
        <v>1553</v>
      </c>
      <c r="G28" s="27">
        <f t="shared" si="1"/>
        <v>99.935649935649934</v>
      </c>
      <c r="H28" s="26">
        <f t="shared" si="5"/>
        <v>1</v>
      </c>
      <c r="I28" s="28">
        <f t="shared" si="3"/>
        <v>6.4350064350064351E-2</v>
      </c>
    </row>
    <row r="29" spans="1:9" x14ac:dyDescent="0.25">
      <c r="A29" s="8" t="s">
        <v>69</v>
      </c>
      <c r="B29" s="9" t="s">
        <v>22</v>
      </c>
      <c r="C29" s="10">
        <v>524</v>
      </c>
      <c r="D29" s="10">
        <v>83</v>
      </c>
      <c r="E29" s="22">
        <f t="shared" si="11"/>
        <v>607</v>
      </c>
      <c r="F29" s="26">
        <v>607</v>
      </c>
      <c r="G29" s="27">
        <f t="shared" si="1"/>
        <v>100</v>
      </c>
      <c r="H29" s="26">
        <f t="shared" si="5"/>
        <v>0</v>
      </c>
      <c r="I29" s="28">
        <f t="shared" si="3"/>
        <v>0</v>
      </c>
    </row>
    <row r="30" spans="1:9" x14ac:dyDescent="0.25">
      <c r="A30" s="8" t="s">
        <v>70</v>
      </c>
      <c r="B30" s="9" t="s">
        <v>23</v>
      </c>
      <c r="C30" s="10">
        <v>905</v>
      </c>
      <c r="D30" s="10">
        <v>160</v>
      </c>
      <c r="E30" s="22">
        <f t="shared" si="11"/>
        <v>1065</v>
      </c>
      <c r="F30" s="26">
        <v>1064</v>
      </c>
      <c r="G30" s="27">
        <f t="shared" si="1"/>
        <v>99.906103286384976</v>
      </c>
      <c r="H30" s="26">
        <f t="shared" si="5"/>
        <v>1</v>
      </c>
      <c r="I30" s="28">
        <f t="shared" si="3"/>
        <v>9.3896713615023469E-2</v>
      </c>
    </row>
    <row r="31" spans="1:9" x14ac:dyDescent="0.25">
      <c r="A31" s="8" t="s">
        <v>71</v>
      </c>
      <c r="B31" s="9" t="s">
        <v>24</v>
      </c>
      <c r="C31" s="10">
        <v>992</v>
      </c>
      <c r="D31" s="10">
        <v>190</v>
      </c>
      <c r="E31" s="22">
        <f t="shared" si="11"/>
        <v>1182</v>
      </c>
      <c r="F31" s="26">
        <v>1181</v>
      </c>
      <c r="G31" s="27">
        <f t="shared" si="1"/>
        <v>99.915397631133672</v>
      </c>
      <c r="H31" s="26">
        <f t="shared" si="5"/>
        <v>1</v>
      </c>
      <c r="I31" s="28">
        <f t="shared" si="3"/>
        <v>8.4602368866328256E-2</v>
      </c>
    </row>
    <row r="32" spans="1:9" x14ac:dyDescent="0.25">
      <c r="A32" s="8" t="s">
        <v>72</v>
      </c>
      <c r="B32" s="9" t="s">
        <v>25</v>
      </c>
      <c r="C32" s="10">
        <v>851</v>
      </c>
      <c r="D32" s="10">
        <v>222</v>
      </c>
      <c r="E32" s="22">
        <f t="shared" si="11"/>
        <v>1073</v>
      </c>
      <c r="F32" s="26">
        <v>1073</v>
      </c>
      <c r="G32" s="27">
        <f t="shared" si="1"/>
        <v>100</v>
      </c>
      <c r="H32" s="26">
        <f t="shared" si="5"/>
        <v>0</v>
      </c>
      <c r="I32" s="28">
        <f t="shared" si="3"/>
        <v>0</v>
      </c>
    </row>
    <row r="33" spans="1:9" x14ac:dyDescent="0.25">
      <c r="A33" s="5" t="s">
        <v>74</v>
      </c>
      <c r="B33" s="6" t="s">
        <v>80</v>
      </c>
      <c r="C33" s="7">
        <f t="shared" ref="C33:D33" si="13">SUM(C34:C38)</f>
        <v>4004</v>
      </c>
      <c r="D33" s="7">
        <f t="shared" si="13"/>
        <v>873</v>
      </c>
      <c r="E33" s="7">
        <f t="shared" si="11"/>
        <v>4877</v>
      </c>
      <c r="F33" s="34">
        <f>SUM(F34:F38)</f>
        <v>4877</v>
      </c>
      <c r="G33" s="35">
        <f t="shared" si="1"/>
        <v>100</v>
      </c>
      <c r="H33" s="34">
        <f t="shared" si="5"/>
        <v>0</v>
      </c>
      <c r="I33" s="36">
        <f t="shared" si="3"/>
        <v>0</v>
      </c>
    </row>
    <row r="34" spans="1:9" x14ac:dyDescent="0.25">
      <c r="A34" s="8" t="s">
        <v>75</v>
      </c>
      <c r="B34" s="9" t="s">
        <v>26</v>
      </c>
      <c r="C34" s="10">
        <v>636</v>
      </c>
      <c r="D34" s="10">
        <v>148</v>
      </c>
      <c r="E34" s="22">
        <f t="shared" si="11"/>
        <v>784</v>
      </c>
      <c r="F34" s="26">
        <v>784</v>
      </c>
      <c r="G34" s="27">
        <f t="shared" si="1"/>
        <v>100</v>
      </c>
      <c r="H34" s="26">
        <f t="shared" si="5"/>
        <v>0</v>
      </c>
      <c r="I34" s="28">
        <f t="shared" si="3"/>
        <v>0</v>
      </c>
    </row>
    <row r="35" spans="1:9" x14ac:dyDescent="0.25">
      <c r="A35" s="8" t="s">
        <v>76</v>
      </c>
      <c r="B35" s="9" t="s">
        <v>27</v>
      </c>
      <c r="C35" s="10">
        <v>695</v>
      </c>
      <c r="D35" s="10">
        <v>138</v>
      </c>
      <c r="E35" s="22">
        <f t="shared" si="11"/>
        <v>833</v>
      </c>
      <c r="F35" s="26">
        <v>833</v>
      </c>
      <c r="G35" s="27">
        <f t="shared" si="1"/>
        <v>100</v>
      </c>
      <c r="H35" s="26">
        <f t="shared" si="5"/>
        <v>0</v>
      </c>
      <c r="I35" s="28">
        <f t="shared" si="3"/>
        <v>0</v>
      </c>
    </row>
    <row r="36" spans="1:9" x14ac:dyDescent="0.25">
      <c r="A36" s="8" t="s">
        <v>77</v>
      </c>
      <c r="B36" s="9" t="s">
        <v>28</v>
      </c>
      <c r="C36" s="10">
        <v>461</v>
      </c>
      <c r="D36" s="10">
        <v>87</v>
      </c>
      <c r="E36" s="22">
        <f t="shared" si="11"/>
        <v>548</v>
      </c>
      <c r="F36" s="26">
        <v>548</v>
      </c>
      <c r="G36" s="27">
        <f t="shared" si="1"/>
        <v>100</v>
      </c>
      <c r="H36" s="26">
        <f t="shared" si="5"/>
        <v>0</v>
      </c>
      <c r="I36" s="28">
        <f t="shared" si="3"/>
        <v>0</v>
      </c>
    </row>
    <row r="37" spans="1:9" x14ac:dyDescent="0.25">
      <c r="A37" s="8" t="s">
        <v>78</v>
      </c>
      <c r="B37" s="9" t="s">
        <v>29</v>
      </c>
      <c r="C37" s="10">
        <v>1017</v>
      </c>
      <c r="D37" s="10">
        <v>246</v>
      </c>
      <c r="E37" s="22">
        <f t="shared" si="11"/>
        <v>1263</v>
      </c>
      <c r="F37" s="26">
        <v>1263</v>
      </c>
      <c r="G37" s="27">
        <f t="shared" si="1"/>
        <v>100</v>
      </c>
      <c r="H37" s="26">
        <f t="shared" si="5"/>
        <v>0</v>
      </c>
      <c r="I37" s="28">
        <f t="shared" si="3"/>
        <v>0</v>
      </c>
    </row>
    <row r="38" spans="1:9" x14ac:dyDescent="0.25">
      <c r="A38" s="8" t="s">
        <v>79</v>
      </c>
      <c r="B38" s="9" t="s">
        <v>30</v>
      </c>
      <c r="C38" s="10">
        <v>1195</v>
      </c>
      <c r="D38" s="10">
        <v>254</v>
      </c>
      <c r="E38" s="22">
        <f t="shared" si="11"/>
        <v>1449</v>
      </c>
      <c r="F38" s="26">
        <v>1449</v>
      </c>
      <c r="G38" s="27">
        <f t="shared" si="1"/>
        <v>100</v>
      </c>
      <c r="H38" s="26">
        <f t="shared" si="5"/>
        <v>0</v>
      </c>
      <c r="I38" s="28">
        <f t="shared" si="3"/>
        <v>0</v>
      </c>
    </row>
    <row r="39" spans="1:9" x14ac:dyDescent="0.25">
      <c r="A39" s="5" t="s">
        <v>81</v>
      </c>
      <c r="B39" s="6" t="s">
        <v>86</v>
      </c>
      <c r="C39" s="7">
        <f t="shared" ref="C39:D39" si="14">SUM(C40:C43)</f>
        <v>2432</v>
      </c>
      <c r="D39" s="7">
        <f t="shared" si="14"/>
        <v>433</v>
      </c>
      <c r="E39" s="7">
        <f t="shared" si="11"/>
        <v>2865</v>
      </c>
      <c r="F39" s="34">
        <f>SUM(F40:F43)</f>
        <v>2860</v>
      </c>
      <c r="G39" s="35">
        <f t="shared" si="1"/>
        <v>99.825479930191975</v>
      </c>
      <c r="H39" s="34">
        <f t="shared" si="5"/>
        <v>5</v>
      </c>
      <c r="I39" s="36">
        <f t="shared" si="3"/>
        <v>0.17452006980802792</v>
      </c>
    </row>
    <row r="40" spans="1:9" x14ac:dyDescent="0.25">
      <c r="A40" s="8" t="s">
        <v>82</v>
      </c>
      <c r="B40" s="9" t="s">
        <v>31</v>
      </c>
      <c r="C40" s="10">
        <v>506</v>
      </c>
      <c r="D40" s="10">
        <v>81</v>
      </c>
      <c r="E40" s="22">
        <f t="shared" si="11"/>
        <v>587</v>
      </c>
      <c r="F40" s="26">
        <v>583</v>
      </c>
      <c r="G40" s="27">
        <f t="shared" si="1"/>
        <v>99.318568994889262</v>
      </c>
      <c r="H40" s="26">
        <f t="shared" si="5"/>
        <v>4</v>
      </c>
      <c r="I40" s="28">
        <f t="shared" si="3"/>
        <v>0.68143100511073251</v>
      </c>
    </row>
    <row r="41" spans="1:9" x14ac:dyDescent="0.25">
      <c r="A41" s="8" t="s">
        <v>83</v>
      </c>
      <c r="B41" s="9" t="s">
        <v>32</v>
      </c>
      <c r="C41" s="10">
        <v>627</v>
      </c>
      <c r="D41" s="10">
        <v>105</v>
      </c>
      <c r="E41" s="22">
        <f t="shared" si="11"/>
        <v>732</v>
      </c>
      <c r="F41" s="26">
        <v>732</v>
      </c>
      <c r="G41" s="27">
        <f t="shared" si="1"/>
        <v>100</v>
      </c>
      <c r="H41" s="26">
        <f t="shared" si="5"/>
        <v>0</v>
      </c>
      <c r="I41" s="28">
        <f t="shared" si="3"/>
        <v>0</v>
      </c>
    </row>
    <row r="42" spans="1:9" x14ac:dyDescent="0.25">
      <c r="A42" s="8" t="s">
        <v>84</v>
      </c>
      <c r="B42" s="9" t="s">
        <v>33</v>
      </c>
      <c r="C42" s="10">
        <v>343</v>
      </c>
      <c r="D42" s="10">
        <v>60</v>
      </c>
      <c r="E42" s="22">
        <f t="shared" si="11"/>
        <v>403</v>
      </c>
      <c r="F42" s="26">
        <v>403</v>
      </c>
      <c r="G42" s="27">
        <f t="shared" si="1"/>
        <v>100</v>
      </c>
      <c r="H42" s="26">
        <f t="shared" si="5"/>
        <v>0</v>
      </c>
      <c r="I42" s="28">
        <f t="shared" si="3"/>
        <v>0</v>
      </c>
    </row>
    <row r="43" spans="1:9" x14ac:dyDescent="0.25">
      <c r="A43" s="8" t="s">
        <v>85</v>
      </c>
      <c r="B43" s="9" t="s">
        <v>34</v>
      </c>
      <c r="C43" s="10">
        <v>956</v>
      </c>
      <c r="D43" s="10">
        <v>187</v>
      </c>
      <c r="E43" s="22">
        <f t="shared" si="11"/>
        <v>1143</v>
      </c>
      <c r="F43" s="26">
        <v>1142</v>
      </c>
      <c r="G43" s="27">
        <f t="shared" si="1"/>
        <v>99.912510936132975</v>
      </c>
      <c r="H43" s="26">
        <f t="shared" si="5"/>
        <v>1</v>
      </c>
      <c r="I43" s="28">
        <f t="shared" si="3"/>
        <v>8.7489063867016631E-2</v>
      </c>
    </row>
    <row r="44" spans="1:9" x14ac:dyDescent="0.25">
      <c r="A44" s="5" t="s">
        <v>87</v>
      </c>
      <c r="B44" s="6" t="s">
        <v>35</v>
      </c>
      <c r="C44" s="7">
        <f t="shared" ref="C44:D44" si="15">SUM(C45:C48)</f>
        <v>2510</v>
      </c>
      <c r="D44" s="7">
        <f t="shared" si="15"/>
        <v>484</v>
      </c>
      <c r="E44" s="7">
        <f t="shared" si="11"/>
        <v>2994</v>
      </c>
      <c r="F44" s="34">
        <f>SUM(F45:F48)</f>
        <v>2992</v>
      </c>
      <c r="G44" s="35">
        <f t="shared" si="1"/>
        <v>99.933199732798926</v>
      </c>
      <c r="H44" s="34">
        <f t="shared" si="5"/>
        <v>2</v>
      </c>
      <c r="I44" s="36">
        <f t="shared" si="3"/>
        <v>6.6800267201068811E-2</v>
      </c>
    </row>
    <row r="45" spans="1:9" x14ac:dyDescent="0.25">
      <c r="A45" s="8" t="s">
        <v>88</v>
      </c>
      <c r="B45" s="9" t="s">
        <v>36</v>
      </c>
      <c r="C45" s="10">
        <v>1132</v>
      </c>
      <c r="D45" s="10">
        <v>183</v>
      </c>
      <c r="E45" s="22">
        <f t="shared" si="11"/>
        <v>1315</v>
      </c>
      <c r="F45" s="26">
        <v>1313</v>
      </c>
      <c r="G45" s="27">
        <f t="shared" si="1"/>
        <v>99.847908745247153</v>
      </c>
      <c r="H45" s="26">
        <f t="shared" si="5"/>
        <v>2</v>
      </c>
      <c r="I45" s="28">
        <f t="shared" si="3"/>
        <v>0.15209125475285171</v>
      </c>
    </row>
    <row r="46" spans="1:9" x14ac:dyDescent="0.25">
      <c r="A46" s="8" t="s">
        <v>89</v>
      </c>
      <c r="B46" s="9" t="s">
        <v>37</v>
      </c>
      <c r="C46" s="10">
        <v>546</v>
      </c>
      <c r="D46" s="10">
        <v>125</v>
      </c>
      <c r="E46" s="22">
        <f t="shared" si="11"/>
        <v>671</v>
      </c>
      <c r="F46" s="26">
        <v>671</v>
      </c>
      <c r="G46" s="27">
        <f t="shared" si="1"/>
        <v>100</v>
      </c>
      <c r="H46" s="26">
        <f t="shared" si="5"/>
        <v>0</v>
      </c>
      <c r="I46" s="28">
        <f t="shared" si="3"/>
        <v>0</v>
      </c>
    </row>
    <row r="47" spans="1:9" x14ac:dyDescent="0.25">
      <c r="A47" s="8" t="s">
        <v>90</v>
      </c>
      <c r="B47" s="9" t="s">
        <v>38</v>
      </c>
      <c r="C47" s="10">
        <v>554</v>
      </c>
      <c r="D47" s="10">
        <v>114</v>
      </c>
      <c r="E47" s="22">
        <f t="shared" si="11"/>
        <v>668</v>
      </c>
      <c r="F47" s="26">
        <v>668</v>
      </c>
      <c r="G47" s="27">
        <f t="shared" si="1"/>
        <v>100</v>
      </c>
      <c r="H47" s="26">
        <f t="shared" si="5"/>
        <v>0</v>
      </c>
      <c r="I47" s="28">
        <f t="shared" si="3"/>
        <v>0</v>
      </c>
    </row>
    <row r="48" spans="1:9" ht="15.75" thickBot="1" x14ac:dyDescent="0.3">
      <c r="A48" s="18" t="s">
        <v>91</v>
      </c>
      <c r="B48" s="11" t="s">
        <v>39</v>
      </c>
      <c r="C48" s="12">
        <v>278</v>
      </c>
      <c r="D48" s="12">
        <v>62</v>
      </c>
      <c r="E48" s="25">
        <f t="shared" si="11"/>
        <v>340</v>
      </c>
      <c r="F48" s="31">
        <v>340</v>
      </c>
      <c r="G48" s="32">
        <f t="shared" si="1"/>
        <v>100</v>
      </c>
      <c r="H48" s="31">
        <f t="shared" si="5"/>
        <v>0</v>
      </c>
      <c r="I48" s="33">
        <f t="shared" si="3"/>
        <v>0</v>
      </c>
    </row>
    <row r="49" spans="1:9" x14ac:dyDescent="0.25">
      <c r="A49" s="45"/>
      <c r="B49" s="46"/>
      <c r="C49" s="47"/>
      <c r="D49" s="47"/>
      <c r="E49" s="48"/>
      <c r="F49" s="49"/>
      <c r="G49" s="50"/>
      <c r="H49" s="49"/>
      <c r="I49" s="50"/>
    </row>
    <row r="50" spans="1:9" x14ac:dyDescent="0.25">
      <c r="A50" s="41" t="s">
        <v>94</v>
      </c>
      <c r="B50" s="13"/>
      <c r="C50" s="14"/>
      <c r="D50" s="14"/>
      <c r="E50" s="14"/>
      <c r="F50" s="29"/>
      <c r="G50" s="30"/>
      <c r="H50" s="29"/>
      <c r="I50" s="30"/>
    </row>
    <row r="51" spans="1:9" x14ac:dyDescent="0.25">
      <c r="A51" s="1"/>
      <c r="B51" s="2"/>
      <c r="C51" s="3"/>
      <c r="D51" s="3"/>
      <c r="E51" s="4"/>
      <c r="F51" s="4"/>
      <c r="G51" s="4"/>
      <c r="H51" s="4"/>
      <c r="I51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Spectre X360</dc:creator>
  <cp:lastModifiedBy>irsyadinnas</cp:lastModifiedBy>
  <dcterms:created xsi:type="dcterms:W3CDTF">2024-05-03T02:03:32Z</dcterms:created>
  <dcterms:modified xsi:type="dcterms:W3CDTF">2024-05-07T07:32:25Z</dcterms:modified>
</cp:coreProperties>
</file>