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KK 2021 -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F44" i="1"/>
  <c r="E40" i="1"/>
  <c r="F39" i="1"/>
  <c r="F33" i="1"/>
  <c r="E31" i="1"/>
  <c r="F26" i="1"/>
  <c r="E25" i="1"/>
  <c r="H25" i="1" s="1"/>
  <c r="I25" i="1" s="1"/>
  <c r="E23" i="1"/>
  <c r="H23" i="1" s="1"/>
  <c r="I23" i="1" s="1"/>
  <c r="F21" i="1"/>
  <c r="E20" i="1"/>
  <c r="F13" i="1"/>
  <c r="E12" i="1"/>
  <c r="H12" i="1" s="1"/>
  <c r="I12" i="1" s="1"/>
  <c r="E10" i="1"/>
  <c r="H10" i="1" s="1"/>
  <c r="I10" i="1" s="1"/>
  <c r="H4" i="1"/>
  <c r="I4" i="1" s="1"/>
  <c r="F3" i="1"/>
  <c r="F2" i="1" l="1"/>
  <c r="E45" i="1"/>
  <c r="H45" i="1" s="1"/>
  <c r="I45" i="1" s="1"/>
  <c r="E47" i="1"/>
  <c r="H47" i="1" s="1"/>
  <c r="I47" i="1" s="1"/>
  <c r="E17" i="1"/>
  <c r="G17" i="1" s="1"/>
  <c r="D44" i="1"/>
  <c r="E14" i="1"/>
  <c r="H14" i="1" s="1"/>
  <c r="I14" i="1" s="1"/>
  <c r="E16" i="1"/>
  <c r="G16" i="1" s="1"/>
  <c r="E27" i="1"/>
  <c r="G27" i="1" s="1"/>
  <c r="E29" i="1"/>
  <c r="H29" i="1" s="1"/>
  <c r="I29" i="1" s="1"/>
  <c r="E9" i="1"/>
  <c r="H9" i="1" s="1"/>
  <c r="I9" i="1" s="1"/>
  <c r="E11" i="1"/>
  <c r="G11" i="1" s="1"/>
  <c r="D26" i="1"/>
  <c r="D13" i="1"/>
  <c r="G4" i="1"/>
  <c r="E18" i="1"/>
  <c r="H18" i="1" s="1"/>
  <c r="I18" i="1" s="1"/>
  <c r="E32" i="1"/>
  <c r="E34" i="1"/>
  <c r="H34" i="1" s="1"/>
  <c r="I34" i="1" s="1"/>
  <c r="E36" i="1"/>
  <c r="E42" i="1"/>
  <c r="G42" i="1" s="1"/>
  <c r="E30" i="1"/>
  <c r="G30" i="1" s="1"/>
  <c r="D39" i="1"/>
  <c r="E48" i="1"/>
  <c r="G48" i="1" s="1"/>
  <c r="C21" i="1"/>
  <c r="E7" i="1"/>
  <c r="G7" i="1" s="1"/>
  <c r="G12" i="1"/>
  <c r="G25" i="1"/>
  <c r="E37" i="1"/>
  <c r="H37" i="1" s="1"/>
  <c r="I37" i="1" s="1"/>
  <c r="E6" i="1"/>
  <c r="E8" i="1"/>
  <c r="E19" i="1"/>
  <c r="G19" i="1" s="1"/>
  <c r="E24" i="1"/>
  <c r="G24" i="1" s="1"/>
  <c r="E38" i="1"/>
  <c r="H38" i="1" s="1"/>
  <c r="I38" i="1" s="1"/>
  <c r="E43" i="1"/>
  <c r="H43" i="1" s="1"/>
  <c r="I43" i="1" s="1"/>
  <c r="G20" i="1"/>
  <c r="H20" i="1"/>
  <c r="I20" i="1" s="1"/>
  <c r="D33" i="1"/>
  <c r="E35" i="1"/>
  <c r="G40" i="1"/>
  <c r="H40" i="1"/>
  <c r="I40" i="1" s="1"/>
  <c r="E22" i="1"/>
  <c r="D21" i="1"/>
  <c r="G23" i="1"/>
  <c r="G31" i="1"/>
  <c r="H31" i="1"/>
  <c r="I31" i="1" s="1"/>
  <c r="C39" i="1"/>
  <c r="E41" i="1"/>
  <c r="C13" i="1"/>
  <c r="E15" i="1"/>
  <c r="D3" i="1"/>
  <c r="G10" i="1"/>
  <c r="C26" i="1"/>
  <c r="E28" i="1"/>
  <c r="G34" i="1"/>
  <c r="G45" i="1"/>
  <c r="C3" i="1"/>
  <c r="C33" i="1"/>
  <c r="C44" i="1"/>
  <c r="E46" i="1"/>
  <c r="G47" i="1" l="1"/>
  <c r="H17" i="1"/>
  <c r="I17" i="1" s="1"/>
  <c r="C2" i="1"/>
  <c r="D2" i="1"/>
  <c r="H42" i="1"/>
  <c r="I42" i="1" s="1"/>
  <c r="E26" i="1"/>
  <c r="H26" i="1" s="1"/>
  <c r="I26" i="1" s="1"/>
  <c r="H27" i="1"/>
  <c r="I27" i="1" s="1"/>
  <c r="G14" i="1"/>
  <c r="H6" i="1"/>
  <c r="I6" i="1" s="1"/>
  <c r="E3" i="1"/>
  <c r="G43" i="1"/>
  <c r="H7" i="1"/>
  <c r="I7" i="1" s="1"/>
  <c r="E44" i="1"/>
  <c r="H44" i="1" s="1"/>
  <c r="I44" i="1" s="1"/>
  <c r="G37" i="1"/>
  <c r="G18" i="1"/>
  <c r="H16" i="1"/>
  <c r="I16" i="1" s="1"/>
  <c r="H48" i="1"/>
  <c r="I48" i="1" s="1"/>
  <c r="H11" i="1"/>
  <c r="I11" i="1" s="1"/>
  <c r="G29" i="1"/>
  <c r="H30" i="1"/>
  <c r="I30" i="1" s="1"/>
  <c r="G6" i="1"/>
  <c r="E13" i="1"/>
  <c r="H13" i="1" s="1"/>
  <c r="I13" i="1" s="1"/>
  <c r="E33" i="1"/>
  <c r="H33" i="1" s="1"/>
  <c r="I33" i="1" s="1"/>
  <c r="G38" i="1"/>
  <c r="G9" i="1"/>
  <c r="E39" i="1"/>
  <c r="G39" i="1" s="1"/>
  <c r="H19" i="1"/>
  <c r="I19" i="1" s="1"/>
  <c r="G32" i="1"/>
  <c r="H32" i="1"/>
  <c r="I32" i="1" s="1"/>
  <c r="H36" i="1"/>
  <c r="I36" i="1" s="1"/>
  <c r="G36" i="1"/>
  <c r="H24" i="1"/>
  <c r="I24" i="1" s="1"/>
  <c r="H8" i="1"/>
  <c r="I8" i="1" s="1"/>
  <c r="G8" i="1"/>
  <c r="G41" i="1"/>
  <c r="H41" i="1"/>
  <c r="I41" i="1" s="1"/>
  <c r="H22" i="1"/>
  <c r="I22" i="1" s="1"/>
  <c r="G22" i="1"/>
  <c r="E21" i="1"/>
  <c r="H35" i="1"/>
  <c r="I35" i="1" s="1"/>
  <c r="G35" i="1"/>
  <c r="H46" i="1"/>
  <c r="I46" i="1" s="1"/>
  <c r="G46" i="1"/>
  <c r="G28" i="1"/>
  <c r="H28" i="1"/>
  <c r="I28" i="1" s="1"/>
  <c r="H5" i="1"/>
  <c r="I5" i="1" s="1"/>
  <c r="G5" i="1"/>
  <c r="G15" i="1"/>
  <c r="H15" i="1"/>
  <c r="I15" i="1" s="1"/>
  <c r="G26" i="1" l="1"/>
  <c r="G44" i="1"/>
  <c r="E2" i="1"/>
  <c r="G2" i="1" s="1"/>
  <c r="H39" i="1"/>
  <c r="I39" i="1" s="1"/>
  <c r="G33" i="1"/>
  <c r="G13" i="1"/>
  <c r="H3" i="1"/>
  <c r="G3" i="1"/>
  <c r="H21" i="1"/>
  <c r="I21" i="1" s="1"/>
  <c r="G21" i="1"/>
  <c r="I3" i="1" l="1"/>
  <c r="H2" i="1"/>
  <c r="I2" i="1" s="1"/>
</calcChain>
</file>

<file path=xl/sharedStrings.xml><?xml version="1.0" encoding="utf-8"?>
<sst xmlns="http://schemas.openxmlformats.org/spreadsheetml/2006/main" count="104" uniqueCount="102">
  <si>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</si>
  <si>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</si>
  <si>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</si>
  <si>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</si>
  <si>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</si>
  <si>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</si>
  <si>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</si>
  <si>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</si>
  <si>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</si>
  <si>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</si>
  <si>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</si>
  <si>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</si>
  <si>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</si>
  <si>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</si>
  <si>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</si>
  <si>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</si>
  <si>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</si>
  <si>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</si>
  <si>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</si>
  <si>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</si>
  <si>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</si>
  <si>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</si>
  <si>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</si>
  <si>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</si>
  <si>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</si>
  <si>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</si>
  <si>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</si>
  <si>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</si>
  <si>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</si>
  <si>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</si>
  <si>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</si>
  <si>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</si>
  <si>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</si>
  <si>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</si>
  <si>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</si>
  <si>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</si>
  <si>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</si>
  <si>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</si>
  <si>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</si>
  <si>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</si>
  <si>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Sumber Data : Ditjen Dukcapil Kemendagri RI semester II 2021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</si>
  <si>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</si>
  <si>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</si>
  <si>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</si>
  <si>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</si>
  <si>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</si>
  <si>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</si>
  <si>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</si>
  <si>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</si>
  <si>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</si>
  <si>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</si>
  <si>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</si>
  <si>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</si>
  <si>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</si>
  <si>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</si>
  <si>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</si>
  <si>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</si>
  <si>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</si>
  <si>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</si>
  <si>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</si>
  <si>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</si>
  <si>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</si>
  <si>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</si>
  <si>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</si>
  <si>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</si>
  <si>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</si>
  <si>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</si>
  <si>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</si>
  <si>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</si>
  <si>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</si>
  <si>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</si>
  <si>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</si>
  <si>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</si>
  <si>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</si>
  <si>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</si>
  <si>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</si>
  <si>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</si>
  <si>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</si>
  <si>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</si>
  <si>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</si>
  <si>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</si>
  <si>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</si>
  <si>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</si>
  <si>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</si>
  <si>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</si>
  <si>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</si>
  <si>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</si>
  <si>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</si>
  <si>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</si>
  <si>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</si>
  <si>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</si>
  <si>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</si>
  <si>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</si>
  <si>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</si>
  <si>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</si>
  <si>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JUMLAH KK (L)</t>
  </si>
  <si>
    <t>JUMLAH KK (P)</t>
  </si>
  <si>
    <t>JUMLAH KK (L+P)</t>
  </si>
  <si>
    <t>MEMILIKI KK</t>
  </si>
  <si>
    <t>% MEMILIKI KK</t>
  </si>
  <si>
    <t>BELUM MEMILIKI KK</t>
  </si>
  <si>
    <t>% BELUM MEMILIKI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</si>
</sst>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9" borderId="0" xfId="0" applyFont="1" applyFill="1" applyBorder="1" applyAlignment="1"/>
    <xf numFmtId="3" fontId="7" fillId="8" borderId="0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0" fillId="9" borderId="0" xfId="0" applyFill="1"/>
    <xf numFmtId="0" fontId="11" fillId="9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0" fontId="2" fillId="6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5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" sqref="J1"/>
    </sheetView>
  </sheetViews>
  <sheetFormatPr defaultRowHeight="15" x14ac:dyDescent="0.25"/>
  <cols>
    <col min="1" max="1" width="19" customWidth="1"/>
    <col min="2" max="2" width="26" customWidth="1"/>
    <col min="3" max="3" width="17.5703125" customWidth="1"/>
    <col min="4" max="4" width="17" customWidth="1"/>
    <col min="5" max="5" width="20" customWidth="1"/>
    <col min="6" max="6" width="15.42578125" customWidth="1"/>
    <col min="7" max="7" width="18.28515625" customWidth="1"/>
    <col min="8" max="8" width="23.7109375" customWidth="1"/>
    <col min="9" max="9" width="26.42578125" customWidth="1"/>
  </cols>
  <sheetData>
    <row r="1" spans="1:11" x14ac:dyDescent="0.25">
      <c r="A1" s="24" t="s">
        <v>93</v>
      </c>
      <c r="B1" s="16" t="s">
        <v>94</v>
      </c>
      <c r="C1" s="15" t="s">
        <v>95</v>
      </c>
      <c r="D1" s="15" t="s">
        <v>96</v>
      </c>
      <c r="E1" s="15" t="s">
        <v>97</v>
      </c>
      <c r="F1" s="42" t="s">
        <v>98</v>
      </c>
      <c r="G1" s="21" t="s">
        <v>99</v>
      </c>
      <c r="H1" s="21" t="s">
        <v>100</v>
      </c>
      <c r="I1" s="25" t="s">
        <v>101</v>
      </c>
    </row>
    <row r="2" spans="1:11" x14ac:dyDescent="0.25">
      <c r="A2" s="26" t="s">
        <v>52</v>
      </c>
      <c r="B2" s="22" t="s">
        <v>41</v>
      </c>
      <c r="C2" s="17">
        <f>SUM(C3+C13+C21+C26+C33+C39+C44)</f>
        <v>36469</v>
      </c>
      <c r="D2" s="17">
        <f t="shared" ref="D2:E2" si="0">SUM(D3+D13+D21+D26+D33+D39+D44)</f>
        <v>7530</v>
      </c>
      <c r="E2" s="17">
        <f t="shared" si="0"/>
        <v>43999</v>
      </c>
      <c r="F2" s="39">
        <f>SUM(F3+F13+F21+F26+F33+F39+F44)</f>
        <v>42023</v>
      </c>
      <c r="G2" s="40">
        <f t="shared" ref="G2:G48" si="1">(F2/E2)*100</f>
        <v>95.508988840655476</v>
      </c>
      <c r="H2" s="39">
        <f t="shared" ref="H2" si="2">SUM(H3+H13+H21+H26+H33+H39+H44)</f>
        <v>1976</v>
      </c>
      <c r="I2" s="41">
        <f t="shared" ref="I2:I48" si="3">(H2/E2)*100</f>
        <v>4.4910111593445299</v>
      </c>
    </row>
    <row r="3" spans="1:11" x14ac:dyDescent="0.25">
      <c r="A3" s="5" t="s">
        <v>42</v>
      </c>
      <c r="B3" s="6" t="s">
        <v>53</v>
      </c>
      <c r="C3" s="7">
        <f t="shared" ref="C3:F3" si="4">SUM(C4:C12)</f>
        <v>10963</v>
      </c>
      <c r="D3" s="7">
        <f t="shared" si="4"/>
        <v>2633</v>
      </c>
      <c r="E3" s="7">
        <f>SUM(E4:E12)</f>
        <v>13596</v>
      </c>
      <c r="F3" s="36">
        <f t="shared" si="4"/>
        <v>12956</v>
      </c>
      <c r="G3" s="37">
        <f t="shared" si="1"/>
        <v>95.292733156810826</v>
      </c>
      <c r="H3" s="36">
        <f t="shared" ref="H3:H48" si="5">E3-F3</f>
        <v>640</v>
      </c>
      <c r="I3" s="38">
        <f t="shared" si="3"/>
        <v>4.7072668431891733</v>
      </c>
    </row>
    <row r="4" spans="1:11" ht="12.75" customHeight="1" x14ac:dyDescent="0.25">
      <c r="A4" s="8" t="s">
        <v>43</v>
      </c>
      <c r="B4" s="9" t="s">
        <v>0</v>
      </c>
      <c r="C4" s="10">
        <v>1002</v>
      </c>
      <c r="D4" s="10">
        <v>207</v>
      </c>
      <c r="E4" s="23">
        <f>SUM(C4:D4)</f>
        <v>1209</v>
      </c>
      <c r="F4" s="28">
        <v>1202</v>
      </c>
      <c r="G4" s="29">
        <f t="shared" si="1"/>
        <v>99.421009098428442</v>
      </c>
      <c r="H4" s="28">
        <f t="shared" si="5"/>
        <v>7</v>
      </c>
      <c r="I4" s="30">
        <f t="shared" si="3"/>
        <v>0.57899090157154676</v>
      </c>
      <c r="J4" s="20"/>
      <c r="K4" s="19"/>
    </row>
    <row r="5" spans="1:11" ht="15.75" customHeight="1" x14ac:dyDescent="0.25">
      <c r="A5" s="8" t="s">
        <v>44</v>
      </c>
      <c r="B5" s="9" t="s">
        <v>1</v>
      </c>
      <c r="C5" s="10">
        <v>1513</v>
      </c>
      <c r="D5" s="10">
        <v>355</v>
      </c>
      <c r="E5" s="23">
        <f t="shared" ref="E5:E12" si="6">SUM(C5:D5)</f>
        <v>1868</v>
      </c>
      <c r="F5" s="28">
        <v>1735</v>
      </c>
      <c r="G5" s="29">
        <f t="shared" si="1"/>
        <v>92.880085653104928</v>
      </c>
      <c r="H5" s="28">
        <f t="shared" si="5"/>
        <v>133</v>
      </c>
      <c r="I5" s="30">
        <f t="shared" si="3"/>
        <v>7.119914346895075</v>
      </c>
      <c r="J5" s="20"/>
      <c r="K5" s="19"/>
    </row>
    <row r="6" spans="1:11" x14ac:dyDescent="0.25">
      <c r="A6" s="8" t="s">
        <v>45</v>
      </c>
      <c r="B6" s="9" t="s">
        <v>2</v>
      </c>
      <c r="C6" s="10">
        <v>2126</v>
      </c>
      <c r="D6" s="10">
        <v>476</v>
      </c>
      <c r="E6" s="23">
        <f t="shared" si="6"/>
        <v>2602</v>
      </c>
      <c r="F6" s="28">
        <v>2517</v>
      </c>
      <c r="G6" s="29">
        <f t="shared" si="1"/>
        <v>96.733282090699461</v>
      </c>
      <c r="H6" s="28">
        <f t="shared" si="5"/>
        <v>85</v>
      </c>
      <c r="I6" s="30">
        <f t="shared" si="3"/>
        <v>3.2667179093005378</v>
      </c>
      <c r="J6" s="20"/>
      <c r="K6" s="19"/>
    </row>
    <row r="7" spans="1:11" x14ac:dyDescent="0.25">
      <c r="A7" s="8" t="s">
        <v>46</v>
      </c>
      <c r="B7" s="9" t="s">
        <v>3</v>
      </c>
      <c r="C7" s="10">
        <v>826</v>
      </c>
      <c r="D7" s="10">
        <v>146</v>
      </c>
      <c r="E7" s="23">
        <f t="shared" si="6"/>
        <v>972</v>
      </c>
      <c r="F7" s="28">
        <v>897</v>
      </c>
      <c r="G7" s="29">
        <f t="shared" si="1"/>
        <v>92.283950617283949</v>
      </c>
      <c r="H7" s="28">
        <f t="shared" si="5"/>
        <v>75</v>
      </c>
      <c r="I7" s="30">
        <f t="shared" si="3"/>
        <v>7.716049382716049</v>
      </c>
    </row>
    <row r="8" spans="1:11" x14ac:dyDescent="0.25">
      <c r="A8" s="8" t="s">
        <v>47</v>
      </c>
      <c r="B8" s="9" t="s">
        <v>4</v>
      </c>
      <c r="C8" s="10">
        <v>1406</v>
      </c>
      <c r="D8" s="10">
        <v>392</v>
      </c>
      <c r="E8" s="23">
        <f t="shared" si="6"/>
        <v>1798</v>
      </c>
      <c r="F8" s="28">
        <v>1660</v>
      </c>
      <c r="G8" s="29">
        <f t="shared" si="1"/>
        <v>92.324805339265851</v>
      </c>
      <c r="H8" s="28">
        <f t="shared" si="5"/>
        <v>138</v>
      </c>
      <c r="I8" s="30">
        <f t="shared" si="3"/>
        <v>7.6751946607341486</v>
      </c>
    </row>
    <row r="9" spans="1:11" x14ac:dyDescent="0.25">
      <c r="A9" s="8" t="s">
        <v>48</v>
      </c>
      <c r="B9" s="9" t="s">
        <v>5</v>
      </c>
      <c r="C9" s="10">
        <v>2555</v>
      </c>
      <c r="D9" s="10">
        <v>695</v>
      </c>
      <c r="E9" s="23">
        <f t="shared" si="6"/>
        <v>3250</v>
      </c>
      <c r="F9" s="28">
        <v>3121</v>
      </c>
      <c r="G9" s="29">
        <f t="shared" si="1"/>
        <v>96.030769230769238</v>
      </c>
      <c r="H9" s="28">
        <f t="shared" si="5"/>
        <v>129</v>
      </c>
      <c r="I9" s="30">
        <f t="shared" si="3"/>
        <v>3.9692307692307693</v>
      </c>
    </row>
    <row r="10" spans="1:11" x14ac:dyDescent="0.25">
      <c r="A10" s="8" t="s">
        <v>49</v>
      </c>
      <c r="B10" s="9" t="s">
        <v>6</v>
      </c>
      <c r="C10" s="10">
        <v>215</v>
      </c>
      <c r="D10" s="10">
        <v>47</v>
      </c>
      <c r="E10" s="23">
        <f t="shared" si="6"/>
        <v>262</v>
      </c>
      <c r="F10" s="28">
        <v>231</v>
      </c>
      <c r="G10" s="29">
        <f t="shared" si="1"/>
        <v>88.167938931297712</v>
      </c>
      <c r="H10" s="28">
        <f t="shared" si="5"/>
        <v>31</v>
      </c>
      <c r="I10" s="30">
        <f t="shared" si="3"/>
        <v>11.83206106870229</v>
      </c>
    </row>
    <row r="11" spans="1:11" x14ac:dyDescent="0.25">
      <c r="A11" s="8" t="s">
        <v>50</v>
      </c>
      <c r="B11" s="9" t="s">
        <v>7</v>
      </c>
      <c r="C11" s="10">
        <v>837</v>
      </c>
      <c r="D11" s="10">
        <v>229</v>
      </c>
      <c r="E11" s="23">
        <f t="shared" si="6"/>
        <v>1066</v>
      </c>
      <c r="F11" s="28">
        <v>1033</v>
      </c>
      <c r="G11" s="29">
        <f t="shared" si="1"/>
        <v>96.904315196998127</v>
      </c>
      <c r="H11" s="28">
        <f t="shared" si="5"/>
        <v>33</v>
      </c>
      <c r="I11" s="30">
        <f t="shared" si="3"/>
        <v>3.095684803001876</v>
      </c>
    </row>
    <row r="12" spans="1:11" x14ac:dyDescent="0.25">
      <c r="A12" s="8" t="s">
        <v>51</v>
      </c>
      <c r="B12" s="9" t="s">
        <v>8</v>
      </c>
      <c r="C12" s="10">
        <v>483</v>
      </c>
      <c r="D12" s="10">
        <v>86</v>
      </c>
      <c r="E12" s="23">
        <f t="shared" si="6"/>
        <v>569</v>
      </c>
      <c r="F12" s="28">
        <v>560</v>
      </c>
      <c r="G12" s="29">
        <f t="shared" si="1"/>
        <v>98.418277680140591</v>
      </c>
      <c r="H12" s="28">
        <f t="shared" si="5"/>
        <v>9</v>
      </c>
      <c r="I12" s="30">
        <f t="shared" si="3"/>
        <v>1.5817223198594026</v>
      </c>
    </row>
    <row r="13" spans="1:11" x14ac:dyDescent="0.25">
      <c r="A13" s="5" t="s">
        <v>54</v>
      </c>
      <c r="B13" s="6" t="s">
        <v>9</v>
      </c>
      <c r="C13" s="7">
        <f t="shared" ref="C13:F13" si="7">SUM(C14:C20)</f>
        <v>8130</v>
      </c>
      <c r="D13" s="7">
        <f t="shared" si="7"/>
        <v>1673</v>
      </c>
      <c r="E13" s="7">
        <f t="shared" si="7"/>
        <v>9803</v>
      </c>
      <c r="F13" s="36">
        <f t="shared" si="7"/>
        <v>9402</v>
      </c>
      <c r="G13" s="37">
        <f t="shared" si="1"/>
        <v>95.90941548505559</v>
      </c>
      <c r="H13" s="36">
        <f t="shared" si="5"/>
        <v>401</v>
      </c>
      <c r="I13" s="38">
        <f t="shared" si="3"/>
        <v>4.0905845149444051</v>
      </c>
    </row>
    <row r="14" spans="1:11" x14ac:dyDescent="0.25">
      <c r="A14" s="8" t="s">
        <v>55</v>
      </c>
      <c r="B14" s="9" t="s">
        <v>9</v>
      </c>
      <c r="C14" s="10">
        <v>1647</v>
      </c>
      <c r="D14" s="10">
        <v>332</v>
      </c>
      <c r="E14" s="23">
        <f t="shared" ref="E14:E20" si="8">SUM(C14:D14)</f>
        <v>1979</v>
      </c>
      <c r="F14" s="28">
        <v>1916</v>
      </c>
      <c r="G14" s="29">
        <f t="shared" si="1"/>
        <v>96.816574027286507</v>
      </c>
      <c r="H14" s="28">
        <f t="shared" si="5"/>
        <v>63</v>
      </c>
      <c r="I14" s="30">
        <f t="shared" si="3"/>
        <v>3.1834259727134917</v>
      </c>
    </row>
    <row r="15" spans="1:11" x14ac:dyDescent="0.25">
      <c r="A15" s="8" t="s">
        <v>56</v>
      </c>
      <c r="B15" s="9" t="s">
        <v>10</v>
      </c>
      <c r="C15" s="10">
        <v>1807</v>
      </c>
      <c r="D15" s="10">
        <v>379</v>
      </c>
      <c r="E15" s="23">
        <f t="shared" si="8"/>
        <v>2186</v>
      </c>
      <c r="F15" s="28">
        <v>2072</v>
      </c>
      <c r="G15" s="29">
        <f t="shared" si="1"/>
        <v>94.784995425434587</v>
      </c>
      <c r="H15" s="28">
        <f t="shared" si="5"/>
        <v>114</v>
      </c>
      <c r="I15" s="30">
        <f t="shared" si="3"/>
        <v>5.2150045745654161</v>
      </c>
    </row>
    <row r="16" spans="1:11" x14ac:dyDescent="0.25">
      <c r="A16" s="8" t="s">
        <v>57</v>
      </c>
      <c r="B16" s="9" t="s">
        <v>11</v>
      </c>
      <c r="C16" s="10">
        <v>463</v>
      </c>
      <c r="D16" s="10">
        <v>86</v>
      </c>
      <c r="E16" s="23">
        <f t="shared" si="8"/>
        <v>549</v>
      </c>
      <c r="F16" s="28">
        <v>536</v>
      </c>
      <c r="G16" s="29">
        <f t="shared" si="1"/>
        <v>97.632058287795999</v>
      </c>
      <c r="H16" s="28">
        <f t="shared" si="5"/>
        <v>13</v>
      </c>
      <c r="I16" s="30">
        <f t="shared" si="3"/>
        <v>2.3679417122040074</v>
      </c>
    </row>
    <row r="17" spans="1:9" x14ac:dyDescent="0.25">
      <c r="A17" s="8" t="s">
        <v>58</v>
      </c>
      <c r="B17" s="9" t="s">
        <v>12</v>
      </c>
      <c r="C17" s="10">
        <v>1042</v>
      </c>
      <c r="D17" s="10">
        <v>162</v>
      </c>
      <c r="E17" s="23">
        <f t="shared" si="8"/>
        <v>1204</v>
      </c>
      <c r="F17" s="28">
        <v>1133</v>
      </c>
      <c r="G17" s="29">
        <f t="shared" si="1"/>
        <v>94.102990033222582</v>
      </c>
      <c r="H17" s="28">
        <f t="shared" si="5"/>
        <v>71</v>
      </c>
      <c r="I17" s="30">
        <f t="shared" si="3"/>
        <v>5.8970099667774081</v>
      </c>
    </row>
    <row r="18" spans="1:9" x14ac:dyDescent="0.25">
      <c r="A18" s="8" t="s">
        <v>59</v>
      </c>
      <c r="B18" s="9" t="s">
        <v>13</v>
      </c>
      <c r="C18" s="10">
        <v>1275</v>
      </c>
      <c r="D18" s="10">
        <v>363</v>
      </c>
      <c r="E18" s="23">
        <f t="shared" si="8"/>
        <v>1638</v>
      </c>
      <c r="F18" s="28">
        <v>1556</v>
      </c>
      <c r="G18" s="29">
        <f t="shared" si="1"/>
        <v>94.993894993894983</v>
      </c>
      <c r="H18" s="28">
        <f t="shared" si="5"/>
        <v>82</v>
      </c>
      <c r="I18" s="30">
        <f t="shared" si="3"/>
        <v>5.0061050061050061</v>
      </c>
    </row>
    <row r="19" spans="1:9" x14ac:dyDescent="0.25">
      <c r="A19" s="8" t="s">
        <v>60</v>
      </c>
      <c r="B19" s="9" t="s">
        <v>14</v>
      </c>
      <c r="C19" s="10">
        <v>1446</v>
      </c>
      <c r="D19" s="10">
        <v>270</v>
      </c>
      <c r="E19" s="23">
        <f t="shared" si="8"/>
        <v>1716</v>
      </c>
      <c r="F19" s="28">
        <v>1679</v>
      </c>
      <c r="G19" s="29">
        <f t="shared" si="1"/>
        <v>97.843822843822849</v>
      </c>
      <c r="H19" s="28">
        <f t="shared" si="5"/>
        <v>37</v>
      </c>
      <c r="I19" s="30">
        <f t="shared" si="3"/>
        <v>2.1561771561771561</v>
      </c>
    </row>
    <row r="20" spans="1:9" x14ac:dyDescent="0.25">
      <c r="A20" s="8" t="s">
        <v>61</v>
      </c>
      <c r="B20" s="9" t="s">
        <v>15</v>
      </c>
      <c r="C20" s="10">
        <v>450</v>
      </c>
      <c r="D20" s="10">
        <v>81</v>
      </c>
      <c r="E20" s="23">
        <f t="shared" si="8"/>
        <v>531</v>
      </c>
      <c r="F20" s="28">
        <v>510</v>
      </c>
      <c r="G20" s="29">
        <f t="shared" si="1"/>
        <v>96.045197740112997</v>
      </c>
      <c r="H20" s="28">
        <f t="shared" si="5"/>
        <v>21</v>
      </c>
      <c r="I20" s="30">
        <f t="shared" si="3"/>
        <v>3.9548022598870061</v>
      </c>
    </row>
    <row r="21" spans="1:9" x14ac:dyDescent="0.25">
      <c r="A21" s="5" t="s">
        <v>62</v>
      </c>
      <c r="B21" s="6" t="s">
        <v>16</v>
      </c>
      <c r="C21" s="7">
        <f t="shared" ref="C21:F21" si="9">SUM(C22:C25)</f>
        <v>3195</v>
      </c>
      <c r="D21" s="7">
        <f t="shared" si="9"/>
        <v>415</v>
      </c>
      <c r="E21" s="7">
        <f t="shared" si="9"/>
        <v>3610</v>
      </c>
      <c r="F21" s="36">
        <f t="shared" si="9"/>
        <v>3297</v>
      </c>
      <c r="G21" s="37">
        <f t="shared" si="1"/>
        <v>91.329639889196685</v>
      </c>
      <c r="H21" s="36">
        <f t="shared" si="5"/>
        <v>313</v>
      </c>
      <c r="I21" s="38">
        <f t="shared" si="3"/>
        <v>8.6703601108033244</v>
      </c>
    </row>
    <row r="22" spans="1:9" x14ac:dyDescent="0.25">
      <c r="A22" s="8" t="s">
        <v>63</v>
      </c>
      <c r="B22" s="9" t="s">
        <v>16</v>
      </c>
      <c r="C22" s="10">
        <v>563</v>
      </c>
      <c r="D22" s="10">
        <v>97</v>
      </c>
      <c r="E22" s="23">
        <f t="shared" ref="E22:E48" si="10">SUM(C22:D22)</f>
        <v>660</v>
      </c>
      <c r="F22" s="28">
        <v>576</v>
      </c>
      <c r="G22" s="29">
        <f t="shared" si="1"/>
        <v>87.272727272727266</v>
      </c>
      <c r="H22" s="28">
        <f t="shared" si="5"/>
        <v>84</v>
      </c>
      <c r="I22" s="30">
        <f t="shared" si="3"/>
        <v>12.727272727272727</v>
      </c>
    </row>
    <row r="23" spans="1:9" x14ac:dyDescent="0.25">
      <c r="A23" s="8" t="s">
        <v>64</v>
      </c>
      <c r="B23" s="9" t="s">
        <v>17</v>
      </c>
      <c r="C23" s="10">
        <v>995</v>
      </c>
      <c r="D23" s="10">
        <v>119</v>
      </c>
      <c r="E23" s="23">
        <f t="shared" si="10"/>
        <v>1114</v>
      </c>
      <c r="F23" s="28">
        <v>1009</v>
      </c>
      <c r="G23" s="29">
        <f t="shared" si="1"/>
        <v>90.574506283662487</v>
      </c>
      <c r="H23" s="28">
        <f t="shared" si="5"/>
        <v>105</v>
      </c>
      <c r="I23" s="30">
        <f t="shared" si="3"/>
        <v>9.4254937163375221</v>
      </c>
    </row>
    <row r="24" spans="1:9" x14ac:dyDescent="0.25">
      <c r="A24" s="8" t="s">
        <v>65</v>
      </c>
      <c r="B24" s="9" t="s">
        <v>18</v>
      </c>
      <c r="C24" s="10">
        <v>974</v>
      </c>
      <c r="D24" s="10">
        <v>120</v>
      </c>
      <c r="E24" s="23">
        <f t="shared" si="10"/>
        <v>1094</v>
      </c>
      <c r="F24" s="28">
        <v>1060</v>
      </c>
      <c r="G24" s="29">
        <f t="shared" si="1"/>
        <v>96.892138939670929</v>
      </c>
      <c r="H24" s="28">
        <f t="shared" si="5"/>
        <v>34</v>
      </c>
      <c r="I24" s="30">
        <f t="shared" si="3"/>
        <v>3.1078610603290677</v>
      </c>
    </row>
    <row r="25" spans="1:9" x14ac:dyDescent="0.25">
      <c r="A25" s="8" t="s">
        <v>66</v>
      </c>
      <c r="B25" s="9" t="s">
        <v>19</v>
      </c>
      <c r="C25" s="10">
        <v>663</v>
      </c>
      <c r="D25" s="10">
        <v>79</v>
      </c>
      <c r="E25" s="23">
        <f t="shared" si="10"/>
        <v>742</v>
      </c>
      <c r="F25" s="28">
        <v>652</v>
      </c>
      <c r="G25" s="29">
        <f t="shared" si="1"/>
        <v>87.870619946091637</v>
      </c>
      <c r="H25" s="28">
        <f t="shared" si="5"/>
        <v>90</v>
      </c>
      <c r="I25" s="30">
        <f t="shared" si="3"/>
        <v>12.129380053908356</v>
      </c>
    </row>
    <row r="26" spans="1:9" x14ac:dyDescent="0.25">
      <c r="A26" s="5" t="s">
        <v>67</v>
      </c>
      <c r="B26" s="6" t="s">
        <v>74</v>
      </c>
      <c r="C26" s="7">
        <f t="shared" ref="C26:D26" si="11">SUM(C27:C32)</f>
        <v>5548</v>
      </c>
      <c r="D26" s="7">
        <f t="shared" si="11"/>
        <v>1137</v>
      </c>
      <c r="E26" s="7">
        <f t="shared" si="10"/>
        <v>6685</v>
      </c>
      <c r="F26" s="36">
        <f>SUM(F27:F32)</f>
        <v>6323</v>
      </c>
      <c r="G26" s="37">
        <f t="shared" si="1"/>
        <v>94.584891548242339</v>
      </c>
      <c r="H26" s="36">
        <f t="shared" si="5"/>
        <v>362</v>
      </c>
      <c r="I26" s="38">
        <f t="shared" si="3"/>
        <v>5.415108451757666</v>
      </c>
    </row>
    <row r="27" spans="1:9" x14ac:dyDescent="0.25">
      <c r="A27" s="8" t="s">
        <v>68</v>
      </c>
      <c r="B27" s="9" t="s">
        <v>20</v>
      </c>
      <c r="C27" s="10">
        <v>1168</v>
      </c>
      <c r="D27" s="10">
        <v>235</v>
      </c>
      <c r="E27" s="23">
        <f t="shared" si="10"/>
        <v>1403</v>
      </c>
      <c r="F27" s="28">
        <v>1373</v>
      </c>
      <c r="G27" s="29">
        <f t="shared" si="1"/>
        <v>97.861724875267285</v>
      </c>
      <c r="H27" s="28">
        <f t="shared" si="5"/>
        <v>30</v>
      </c>
      <c r="I27" s="30">
        <f t="shared" si="3"/>
        <v>2.1382751247327159</v>
      </c>
    </row>
    <row r="28" spans="1:9" x14ac:dyDescent="0.25">
      <c r="A28" s="8" t="s">
        <v>69</v>
      </c>
      <c r="B28" s="9" t="s">
        <v>21</v>
      </c>
      <c r="C28" s="10">
        <v>1227</v>
      </c>
      <c r="D28" s="10">
        <v>280</v>
      </c>
      <c r="E28" s="23">
        <f t="shared" si="10"/>
        <v>1507</v>
      </c>
      <c r="F28" s="28">
        <v>1388</v>
      </c>
      <c r="G28" s="29">
        <f t="shared" si="1"/>
        <v>92.103516921035165</v>
      </c>
      <c r="H28" s="28">
        <f t="shared" si="5"/>
        <v>119</v>
      </c>
      <c r="I28" s="30">
        <f t="shared" si="3"/>
        <v>7.8964830789648301</v>
      </c>
    </row>
    <row r="29" spans="1:9" x14ac:dyDescent="0.25">
      <c r="A29" s="8" t="s">
        <v>70</v>
      </c>
      <c r="B29" s="9" t="s">
        <v>22</v>
      </c>
      <c r="C29" s="10">
        <v>501</v>
      </c>
      <c r="D29" s="10">
        <v>70</v>
      </c>
      <c r="E29" s="23">
        <f t="shared" si="10"/>
        <v>571</v>
      </c>
      <c r="F29" s="28">
        <v>545</v>
      </c>
      <c r="G29" s="29">
        <f t="shared" si="1"/>
        <v>95.446584938704021</v>
      </c>
      <c r="H29" s="28">
        <f t="shared" si="5"/>
        <v>26</v>
      </c>
      <c r="I29" s="30">
        <f t="shared" si="3"/>
        <v>4.5534150612959721</v>
      </c>
    </row>
    <row r="30" spans="1:9" x14ac:dyDescent="0.25">
      <c r="A30" s="8" t="s">
        <v>71</v>
      </c>
      <c r="B30" s="9" t="s">
        <v>23</v>
      </c>
      <c r="C30" s="10">
        <v>864</v>
      </c>
      <c r="D30" s="10">
        <v>152</v>
      </c>
      <c r="E30" s="23">
        <f t="shared" si="10"/>
        <v>1016</v>
      </c>
      <c r="F30" s="28">
        <v>976</v>
      </c>
      <c r="G30" s="29">
        <f t="shared" si="1"/>
        <v>96.062992125984252</v>
      </c>
      <c r="H30" s="28">
        <f t="shared" si="5"/>
        <v>40</v>
      </c>
      <c r="I30" s="30">
        <f t="shared" si="3"/>
        <v>3.9370078740157481</v>
      </c>
    </row>
    <row r="31" spans="1:9" x14ac:dyDescent="0.25">
      <c r="A31" s="8" t="s">
        <v>72</v>
      </c>
      <c r="B31" s="9" t="s">
        <v>24</v>
      </c>
      <c r="C31" s="10">
        <v>952</v>
      </c>
      <c r="D31" s="10">
        <v>178</v>
      </c>
      <c r="E31" s="23">
        <f t="shared" si="10"/>
        <v>1130</v>
      </c>
      <c r="F31" s="28">
        <v>1005</v>
      </c>
      <c r="G31" s="29">
        <f t="shared" si="1"/>
        <v>88.938053097345133</v>
      </c>
      <c r="H31" s="28">
        <f t="shared" si="5"/>
        <v>125</v>
      </c>
      <c r="I31" s="30">
        <f t="shared" si="3"/>
        <v>11.061946902654867</v>
      </c>
    </row>
    <row r="32" spans="1:9" x14ac:dyDescent="0.25">
      <c r="A32" s="8" t="s">
        <v>73</v>
      </c>
      <c r="B32" s="9" t="s">
        <v>25</v>
      </c>
      <c r="C32" s="10">
        <v>836</v>
      </c>
      <c r="D32" s="10">
        <v>222</v>
      </c>
      <c r="E32" s="23">
        <f t="shared" si="10"/>
        <v>1058</v>
      </c>
      <c r="F32" s="28">
        <v>1036</v>
      </c>
      <c r="G32" s="29">
        <f t="shared" si="1"/>
        <v>97.920604914933847</v>
      </c>
      <c r="H32" s="28">
        <f t="shared" si="5"/>
        <v>22</v>
      </c>
      <c r="I32" s="30">
        <f t="shared" si="3"/>
        <v>2.0793950850661624</v>
      </c>
    </row>
    <row r="33" spans="1:9" x14ac:dyDescent="0.25">
      <c r="A33" s="5" t="s">
        <v>75</v>
      </c>
      <c r="B33" s="6" t="s">
        <v>81</v>
      </c>
      <c r="C33" s="7">
        <f t="shared" ref="C33:D33" si="12">SUM(C34:C38)</f>
        <v>3818</v>
      </c>
      <c r="D33" s="7">
        <f t="shared" si="12"/>
        <v>807</v>
      </c>
      <c r="E33" s="7">
        <f t="shared" si="10"/>
        <v>4625</v>
      </c>
      <c r="F33" s="36">
        <f>SUM(F34:F38)</f>
        <v>4524</v>
      </c>
      <c r="G33" s="37">
        <f t="shared" si="1"/>
        <v>97.816216216216219</v>
      </c>
      <c r="H33" s="36">
        <f t="shared" si="5"/>
        <v>101</v>
      </c>
      <c r="I33" s="38">
        <f t="shared" si="3"/>
        <v>2.1837837837837837</v>
      </c>
    </row>
    <row r="34" spans="1:9" x14ac:dyDescent="0.25">
      <c r="A34" s="8" t="s">
        <v>76</v>
      </c>
      <c r="B34" s="9" t="s">
        <v>26</v>
      </c>
      <c r="C34" s="10">
        <v>602</v>
      </c>
      <c r="D34" s="10">
        <v>137</v>
      </c>
      <c r="E34" s="23">
        <f t="shared" si="10"/>
        <v>739</v>
      </c>
      <c r="F34" s="28">
        <v>723</v>
      </c>
      <c r="G34" s="29">
        <f t="shared" si="1"/>
        <v>97.834912043301756</v>
      </c>
      <c r="H34" s="28">
        <f t="shared" si="5"/>
        <v>16</v>
      </c>
      <c r="I34" s="30">
        <f t="shared" si="3"/>
        <v>2.1650879566982408</v>
      </c>
    </row>
    <row r="35" spans="1:9" x14ac:dyDescent="0.25">
      <c r="A35" s="8" t="s">
        <v>77</v>
      </c>
      <c r="B35" s="9" t="s">
        <v>27</v>
      </c>
      <c r="C35" s="10">
        <v>661</v>
      </c>
      <c r="D35" s="10">
        <v>125</v>
      </c>
      <c r="E35" s="23">
        <f t="shared" si="10"/>
        <v>786</v>
      </c>
      <c r="F35" s="28">
        <v>775</v>
      </c>
      <c r="G35" s="29">
        <f t="shared" si="1"/>
        <v>98.600508905852408</v>
      </c>
      <c r="H35" s="28">
        <f t="shared" si="5"/>
        <v>11</v>
      </c>
      <c r="I35" s="30">
        <f t="shared" si="3"/>
        <v>1.3994910941475827</v>
      </c>
    </row>
    <row r="36" spans="1:9" x14ac:dyDescent="0.25">
      <c r="A36" s="8" t="s">
        <v>78</v>
      </c>
      <c r="B36" s="9" t="s">
        <v>28</v>
      </c>
      <c r="C36" s="10">
        <v>447</v>
      </c>
      <c r="D36" s="10">
        <v>77</v>
      </c>
      <c r="E36" s="23">
        <f t="shared" si="10"/>
        <v>524</v>
      </c>
      <c r="F36" s="28">
        <v>511</v>
      </c>
      <c r="G36" s="29">
        <f t="shared" si="1"/>
        <v>97.51908396946564</v>
      </c>
      <c r="H36" s="28">
        <f t="shared" si="5"/>
        <v>13</v>
      </c>
      <c r="I36" s="30">
        <f t="shared" si="3"/>
        <v>2.4809160305343512</v>
      </c>
    </row>
    <row r="37" spans="1:9" x14ac:dyDescent="0.25">
      <c r="A37" s="8" t="s">
        <v>79</v>
      </c>
      <c r="B37" s="9" t="s">
        <v>29</v>
      </c>
      <c r="C37" s="10">
        <v>974</v>
      </c>
      <c r="D37" s="10">
        <v>236</v>
      </c>
      <c r="E37" s="23">
        <f t="shared" si="10"/>
        <v>1210</v>
      </c>
      <c r="F37" s="28">
        <v>1181</v>
      </c>
      <c r="G37" s="29">
        <f t="shared" si="1"/>
        <v>97.603305785123965</v>
      </c>
      <c r="H37" s="28">
        <f t="shared" si="5"/>
        <v>29</v>
      </c>
      <c r="I37" s="30">
        <f t="shared" si="3"/>
        <v>2.3966942148760331</v>
      </c>
    </row>
    <row r="38" spans="1:9" x14ac:dyDescent="0.25">
      <c r="A38" s="8" t="s">
        <v>80</v>
      </c>
      <c r="B38" s="9" t="s">
        <v>30</v>
      </c>
      <c r="C38" s="10">
        <v>1134</v>
      </c>
      <c r="D38" s="10">
        <v>232</v>
      </c>
      <c r="E38" s="23">
        <f t="shared" si="10"/>
        <v>1366</v>
      </c>
      <c r="F38" s="28">
        <v>1334</v>
      </c>
      <c r="G38" s="29">
        <f t="shared" si="1"/>
        <v>97.657393850658863</v>
      </c>
      <c r="H38" s="28">
        <f t="shared" si="5"/>
        <v>32</v>
      </c>
      <c r="I38" s="30">
        <f t="shared" si="3"/>
        <v>2.3426061493411421</v>
      </c>
    </row>
    <row r="39" spans="1:9" x14ac:dyDescent="0.25">
      <c r="A39" s="5" t="s">
        <v>82</v>
      </c>
      <c r="B39" s="6" t="s">
        <v>87</v>
      </c>
      <c r="C39" s="7">
        <f t="shared" ref="C39:D39" si="13">SUM(C40:C43)</f>
        <v>2362</v>
      </c>
      <c r="D39" s="7">
        <f t="shared" si="13"/>
        <v>406</v>
      </c>
      <c r="E39" s="7">
        <f t="shared" si="10"/>
        <v>2768</v>
      </c>
      <c r="F39" s="36">
        <f>SUM(F40:F43)</f>
        <v>2671</v>
      </c>
      <c r="G39" s="37">
        <f t="shared" si="1"/>
        <v>96.49566473988439</v>
      </c>
      <c r="H39" s="36">
        <f t="shared" si="5"/>
        <v>97</v>
      </c>
      <c r="I39" s="38">
        <f t="shared" si="3"/>
        <v>3.504335260115607</v>
      </c>
    </row>
    <row r="40" spans="1:9" x14ac:dyDescent="0.25">
      <c r="A40" s="8" t="s">
        <v>83</v>
      </c>
      <c r="B40" s="9" t="s">
        <v>31</v>
      </c>
      <c r="C40" s="10">
        <v>496</v>
      </c>
      <c r="D40" s="10">
        <v>71</v>
      </c>
      <c r="E40" s="23">
        <f t="shared" si="10"/>
        <v>567</v>
      </c>
      <c r="F40" s="28">
        <v>537</v>
      </c>
      <c r="G40" s="29">
        <f t="shared" si="1"/>
        <v>94.708994708994709</v>
      </c>
      <c r="H40" s="28">
        <f t="shared" si="5"/>
        <v>30</v>
      </c>
      <c r="I40" s="30">
        <f t="shared" si="3"/>
        <v>5.2910052910052912</v>
      </c>
    </row>
    <row r="41" spans="1:9" x14ac:dyDescent="0.25">
      <c r="A41" s="8" t="s">
        <v>84</v>
      </c>
      <c r="B41" s="9" t="s">
        <v>32</v>
      </c>
      <c r="C41" s="10">
        <v>613</v>
      </c>
      <c r="D41" s="10">
        <v>102</v>
      </c>
      <c r="E41" s="23">
        <f t="shared" si="10"/>
        <v>715</v>
      </c>
      <c r="F41" s="28">
        <v>685</v>
      </c>
      <c r="G41" s="29">
        <f t="shared" si="1"/>
        <v>95.8041958041958</v>
      </c>
      <c r="H41" s="28">
        <f t="shared" si="5"/>
        <v>30</v>
      </c>
      <c r="I41" s="30">
        <f t="shared" si="3"/>
        <v>4.1958041958041958</v>
      </c>
    </row>
    <row r="42" spans="1:9" x14ac:dyDescent="0.25">
      <c r="A42" s="8" t="s">
        <v>85</v>
      </c>
      <c r="B42" s="9" t="s">
        <v>33</v>
      </c>
      <c r="C42" s="10">
        <v>326</v>
      </c>
      <c r="D42" s="10">
        <v>52</v>
      </c>
      <c r="E42" s="23">
        <f t="shared" si="10"/>
        <v>378</v>
      </c>
      <c r="F42" s="28">
        <v>375</v>
      </c>
      <c r="G42" s="29">
        <f t="shared" si="1"/>
        <v>99.206349206349216</v>
      </c>
      <c r="H42" s="28">
        <f t="shared" si="5"/>
        <v>3</v>
      </c>
      <c r="I42" s="30">
        <f t="shared" si="3"/>
        <v>0.79365079365079361</v>
      </c>
    </row>
    <row r="43" spans="1:9" x14ac:dyDescent="0.25">
      <c r="A43" s="8" t="s">
        <v>86</v>
      </c>
      <c r="B43" s="9" t="s">
        <v>34</v>
      </c>
      <c r="C43" s="10">
        <v>927</v>
      </c>
      <c r="D43" s="10">
        <v>181</v>
      </c>
      <c r="E43" s="23">
        <f t="shared" si="10"/>
        <v>1108</v>
      </c>
      <c r="F43" s="28">
        <v>1074</v>
      </c>
      <c r="G43" s="29">
        <f t="shared" si="1"/>
        <v>96.931407942238266</v>
      </c>
      <c r="H43" s="28">
        <f t="shared" si="5"/>
        <v>34</v>
      </c>
      <c r="I43" s="30">
        <f t="shared" si="3"/>
        <v>3.0685920577617329</v>
      </c>
    </row>
    <row r="44" spans="1:9" x14ac:dyDescent="0.25">
      <c r="A44" s="5" t="s">
        <v>88</v>
      </c>
      <c r="B44" s="6" t="s">
        <v>35</v>
      </c>
      <c r="C44" s="7">
        <f t="shared" ref="C44:D44" si="14">SUM(C45:C48)</f>
        <v>2453</v>
      </c>
      <c r="D44" s="7">
        <f t="shared" si="14"/>
        <v>459</v>
      </c>
      <c r="E44" s="7">
        <f t="shared" si="10"/>
        <v>2912</v>
      </c>
      <c r="F44" s="36">
        <f>SUM(F45:F48)</f>
        <v>2850</v>
      </c>
      <c r="G44" s="37">
        <f t="shared" si="1"/>
        <v>97.870879120879124</v>
      </c>
      <c r="H44" s="36">
        <f t="shared" si="5"/>
        <v>62</v>
      </c>
      <c r="I44" s="38">
        <f t="shared" si="3"/>
        <v>2.1291208791208791</v>
      </c>
    </row>
    <row r="45" spans="1:9" x14ac:dyDescent="0.25">
      <c r="A45" s="8" t="s">
        <v>89</v>
      </c>
      <c r="B45" s="9" t="s">
        <v>36</v>
      </c>
      <c r="C45" s="10">
        <v>1096</v>
      </c>
      <c r="D45" s="10">
        <v>181</v>
      </c>
      <c r="E45" s="23">
        <f t="shared" si="10"/>
        <v>1277</v>
      </c>
      <c r="F45" s="28">
        <v>1254</v>
      </c>
      <c r="G45" s="29">
        <f t="shared" si="1"/>
        <v>98.198903680501175</v>
      </c>
      <c r="H45" s="28">
        <f t="shared" si="5"/>
        <v>23</v>
      </c>
      <c r="I45" s="30">
        <f t="shared" si="3"/>
        <v>1.8010963194988252</v>
      </c>
    </row>
    <row r="46" spans="1:9" x14ac:dyDescent="0.25">
      <c r="A46" s="8" t="s">
        <v>90</v>
      </c>
      <c r="B46" s="9" t="s">
        <v>37</v>
      </c>
      <c r="C46" s="10">
        <v>537</v>
      </c>
      <c r="D46" s="10">
        <v>118</v>
      </c>
      <c r="E46" s="23">
        <f t="shared" si="10"/>
        <v>655</v>
      </c>
      <c r="F46" s="28">
        <v>645</v>
      </c>
      <c r="G46" s="29">
        <f t="shared" si="1"/>
        <v>98.473282442748086</v>
      </c>
      <c r="H46" s="28">
        <f t="shared" si="5"/>
        <v>10</v>
      </c>
      <c r="I46" s="30">
        <f t="shared" si="3"/>
        <v>1.5267175572519083</v>
      </c>
    </row>
    <row r="47" spans="1:9" x14ac:dyDescent="0.25">
      <c r="A47" s="8" t="s">
        <v>91</v>
      </c>
      <c r="B47" s="9" t="s">
        <v>38</v>
      </c>
      <c r="C47" s="10">
        <v>552</v>
      </c>
      <c r="D47" s="10">
        <v>103</v>
      </c>
      <c r="E47" s="23">
        <f t="shared" si="10"/>
        <v>655</v>
      </c>
      <c r="F47" s="28">
        <v>634</v>
      </c>
      <c r="G47" s="29">
        <f t="shared" si="1"/>
        <v>96.793893129770993</v>
      </c>
      <c r="H47" s="28">
        <f t="shared" si="5"/>
        <v>21</v>
      </c>
      <c r="I47" s="30">
        <f t="shared" si="3"/>
        <v>3.2061068702290076</v>
      </c>
    </row>
    <row r="48" spans="1:9" ht="15.75" thickBot="1" x14ac:dyDescent="0.3">
      <c r="A48" s="18" t="s">
        <v>92</v>
      </c>
      <c r="B48" s="11" t="s">
        <v>39</v>
      </c>
      <c r="C48" s="12">
        <v>268</v>
      </c>
      <c r="D48" s="12">
        <v>57</v>
      </c>
      <c r="E48" s="27">
        <f t="shared" si="10"/>
        <v>325</v>
      </c>
      <c r="F48" s="33">
        <v>317</v>
      </c>
      <c r="G48" s="34">
        <f t="shared" si="1"/>
        <v>97.538461538461547</v>
      </c>
      <c r="H48" s="33">
        <f t="shared" si="5"/>
        <v>8</v>
      </c>
      <c r="I48" s="35">
        <f t="shared" si="3"/>
        <v>2.4615384615384617</v>
      </c>
    </row>
    <row r="49" spans="1:9" x14ac:dyDescent="0.25">
      <c r="A49" s="44"/>
      <c r="B49" s="45"/>
      <c r="C49" s="46"/>
      <c r="D49" s="46"/>
      <c r="E49" s="47"/>
      <c r="F49" s="48"/>
      <c r="G49" s="49"/>
      <c r="H49" s="48"/>
      <c r="I49" s="49"/>
    </row>
    <row r="50" spans="1:9" x14ac:dyDescent="0.25">
      <c r="A50" s="43" t="s">
        <v>40</v>
      </c>
      <c r="B50" s="13"/>
      <c r="C50" s="14"/>
      <c r="D50" s="14"/>
      <c r="E50" s="14"/>
      <c r="F50" s="31"/>
      <c r="G50" s="32"/>
      <c r="H50" s="31"/>
      <c r="I50" s="32"/>
    </row>
    <row r="51" spans="1:9" x14ac:dyDescent="0.25">
      <c r="A51" s="1"/>
      <c r="B51" s="2"/>
      <c r="C51" s="3"/>
      <c r="D51" s="3"/>
      <c r="E51" s="4"/>
      <c r="F51" s="4"/>
      <c r="G51" s="4"/>
      <c r="H51" s="4"/>
      <c r="I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2024-05-10T14:11:46Z</dcterms:modified>
</cp:coreProperties>
</file>