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ack up\Irwanda Putra, S.Kom\5. Mei\SDI Belitung Timur\Cakupan Kepemilikan Akta Lahir 2021 - 2023\"/>
    </mc:Choice>
  </mc:AlternateContent>
  <bookViews>
    <workbookView xWindow="0" yWindow="0" windowWidth="204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" i="1" l="1"/>
  <c r="I5" i="1"/>
  <c r="I6" i="1"/>
  <c r="I9" i="1"/>
  <c r="I7" i="1"/>
  <c r="I8" i="1"/>
  <c r="I10" i="1"/>
  <c r="I11" i="1"/>
  <c r="I12" i="1"/>
  <c r="G44" i="1"/>
  <c r="G33" i="1"/>
  <c r="G26" i="1"/>
  <c r="G21" i="1"/>
  <c r="G13" i="1"/>
  <c r="G2" i="1" l="1"/>
  <c r="E4" i="1"/>
  <c r="E5" i="1"/>
  <c r="E40" i="1"/>
  <c r="E31" i="1"/>
  <c r="E25" i="1"/>
  <c r="E23" i="1"/>
  <c r="E20" i="1"/>
  <c r="E12" i="1"/>
  <c r="K12" i="1" s="1"/>
  <c r="J12" i="1" s="1"/>
  <c r="E10" i="1"/>
  <c r="K10" i="1" s="1"/>
  <c r="J10" i="1" s="1"/>
  <c r="K5" i="1" l="1"/>
  <c r="J5" i="1" s="1"/>
  <c r="I25" i="1"/>
  <c r="K25" i="1" s="1"/>
  <c r="I23" i="1"/>
  <c r="K23" i="1" s="1"/>
  <c r="F10" i="1"/>
  <c r="F12" i="1"/>
  <c r="E45" i="1"/>
  <c r="E47" i="1"/>
  <c r="E17" i="1"/>
  <c r="D44" i="1"/>
  <c r="E14" i="1"/>
  <c r="E16" i="1"/>
  <c r="E27" i="1"/>
  <c r="E29" i="1"/>
  <c r="E9" i="1"/>
  <c r="K9" i="1" s="1"/>
  <c r="J9" i="1" s="1"/>
  <c r="E11" i="1"/>
  <c r="D26" i="1"/>
  <c r="D13" i="1"/>
  <c r="E18" i="1"/>
  <c r="E32" i="1"/>
  <c r="E34" i="1"/>
  <c r="E36" i="1"/>
  <c r="E42" i="1"/>
  <c r="E30" i="1"/>
  <c r="D39" i="1"/>
  <c r="E48" i="1"/>
  <c r="C21" i="1"/>
  <c r="E7" i="1"/>
  <c r="E37" i="1"/>
  <c r="E6" i="1"/>
  <c r="E8" i="1"/>
  <c r="E19" i="1"/>
  <c r="E24" i="1"/>
  <c r="E38" i="1"/>
  <c r="E43" i="1"/>
  <c r="I20" i="1"/>
  <c r="K20" i="1" s="1"/>
  <c r="D33" i="1"/>
  <c r="E35" i="1"/>
  <c r="E22" i="1"/>
  <c r="D21" i="1"/>
  <c r="I31" i="1"/>
  <c r="K31" i="1" s="1"/>
  <c r="J31" i="1" s="1"/>
  <c r="C39" i="1"/>
  <c r="E41" i="1"/>
  <c r="C13" i="1"/>
  <c r="E15" i="1"/>
  <c r="D3" i="1"/>
  <c r="C26" i="1"/>
  <c r="E28" i="1"/>
  <c r="C3" i="1"/>
  <c r="C33" i="1"/>
  <c r="C44" i="1"/>
  <c r="E46" i="1"/>
  <c r="J25" i="1" l="1"/>
  <c r="F25" i="1"/>
  <c r="J23" i="1"/>
  <c r="F23" i="1"/>
  <c r="J20" i="1"/>
  <c r="F20" i="1"/>
  <c r="F31" i="1"/>
  <c r="I18" i="1"/>
  <c r="K18" i="1" s="1"/>
  <c r="J18" i="1" s="1"/>
  <c r="K11" i="1"/>
  <c r="J11" i="1" s="1"/>
  <c r="K8" i="1"/>
  <c r="J8" i="1" s="1"/>
  <c r="K7" i="1"/>
  <c r="J7" i="1" s="1"/>
  <c r="K6" i="1"/>
  <c r="F5" i="1"/>
  <c r="I40" i="1"/>
  <c r="K40" i="1" s="1"/>
  <c r="F40" i="1" s="1"/>
  <c r="I14" i="1"/>
  <c r="K14" i="1" s="1"/>
  <c r="F14" i="1" s="1"/>
  <c r="I4" i="1"/>
  <c r="H3" i="1"/>
  <c r="I47" i="1"/>
  <c r="K47" i="1" s="1"/>
  <c r="I43" i="1"/>
  <c r="K43" i="1" s="1"/>
  <c r="I38" i="1"/>
  <c r="K38" i="1" s="1"/>
  <c r="I37" i="1"/>
  <c r="K37" i="1" s="1"/>
  <c r="I29" i="1"/>
  <c r="K29" i="1" s="1"/>
  <c r="F9" i="1"/>
  <c r="I17" i="1"/>
  <c r="K17" i="1" s="1"/>
  <c r="C2" i="1"/>
  <c r="D2" i="1"/>
  <c r="I42" i="1"/>
  <c r="K42" i="1" s="1"/>
  <c r="J42" i="1" s="1"/>
  <c r="E26" i="1"/>
  <c r="E3" i="1"/>
  <c r="E44" i="1"/>
  <c r="I16" i="1"/>
  <c r="K16" i="1" s="1"/>
  <c r="I48" i="1"/>
  <c r="K48" i="1" s="1"/>
  <c r="J48" i="1" s="1"/>
  <c r="I30" i="1"/>
  <c r="K30" i="1" s="1"/>
  <c r="J30" i="1" s="1"/>
  <c r="E13" i="1"/>
  <c r="E33" i="1"/>
  <c r="E39" i="1"/>
  <c r="I19" i="1"/>
  <c r="K19" i="1" s="1"/>
  <c r="I32" i="1"/>
  <c r="K32" i="1" s="1"/>
  <c r="J32" i="1" s="1"/>
  <c r="I36" i="1"/>
  <c r="K36" i="1" s="1"/>
  <c r="J36" i="1" s="1"/>
  <c r="I24" i="1"/>
  <c r="K24" i="1" s="1"/>
  <c r="J24" i="1" s="1"/>
  <c r="I41" i="1"/>
  <c r="K41" i="1" s="1"/>
  <c r="J41" i="1" s="1"/>
  <c r="E21" i="1"/>
  <c r="I35" i="1"/>
  <c r="K35" i="1" s="1"/>
  <c r="J35" i="1" s="1"/>
  <c r="I46" i="1"/>
  <c r="K46" i="1" s="1"/>
  <c r="J46" i="1" s="1"/>
  <c r="I28" i="1"/>
  <c r="K28" i="1" s="1"/>
  <c r="J28" i="1" s="1"/>
  <c r="I15" i="1"/>
  <c r="K15" i="1" s="1"/>
  <c r="J47" i="1" l="1"/>
  <c r="F47" i="1"/>
  <c r="J43" i="1"/>
  <c r="F43" i="1"/>
  <c r="K39" i="1"/>
  <c r="F39" i="1" s="1"/>
  <c r="J40" i="1"/>
  <c r="J38" i="1"/>
  <c r="F38" i="1"/>
  <c r="J37" i="1"/>
  <c r="F37" i="1"/>
  <c r="J29" i="1"/>
  <c r="F29" i="1"/>
  <c r="J19" i="1"/>
  <c r="F19" i="1"/>
  <c r="J17" i="1"/>
  <c r="F17" i="1"/>
  <c r="J16" i="1"/>
  <c r="F16" i="1"/>
  <c r="J15" i="1"/>
  <c r="F15" i="1"/>
  <c r="I3" i="1"/>
  <c r="K4" i="1"/>
  <c r="F4" i="1" s="1"/>
  <c r="F48" i="1"/>
  <c r="F46" i="1"/>
  <c r="F42" i="1"/>
  <c r="F41" i="1"/>
  <c r="F36" i="1"/>
  <c r="F35" i="1"/>
  <c r="F32" i="1"/>
  <c r="F30" i="1"/>
  <c r="F28" i="1"/>
  <c r="F24" i="1"/>
  <c r="F18" i="1"/>
  <c r="K13" i="1"/>
  <c r="J14" i="1"/>
  <c r="F7" i="1"/>
  <c r="F11" i="1"/>
  <c r="F8" i="1"/>
  <c r="J6" i="1"/>
  <c r="F6" i="1"/>
  <c r="I45" i="1"/>
  <c r="H44" i="1"/>
  <c r="I44" i="1" s="1"/>
  <c r="H39" i="1"/>
  <c r="I39" i="1" s="1"/>
  <c r="H33" i="1"/>
  <c r="I33" i="1" s="1"/>
  <c r="I34" i="1"/>
  <c r="H26" i="1"/>
  <c r="I26" i="1" s="1"/>
  <c r="I27" i="1"/>
  <c r="K27" i="1" s="1"/>
  <c r="K26" i="1" s="1"/>
  <c r="I22" i="1"/>
  <c r="K22" i="1" s="1"/>
  <c r="K21" i="1" s="1"/>
  <c r="H21" i="1"/>
  <c r="I21" i="1" s="1"/>
  <c r="H13" i="1"/>
  <c r="E2" i="1"/>
  <c r="J4" i="1" l="1"/>
  <c r="K3" i="1"/>
  <c r="J3" i="1" s="1"/>
  <c r="K45" i="1"/>
  <c r="J45" i="1" s="1"/>
  <c r="J39" i="1"/>
  <c r="K34" i="1"/>
  <c r="J34" i="1"/>
  <c r="F27" i="1"/>
  <c r="J26" i="1"/>
  <c r="J27" i="1"/>
  <c r="J22" i="1"/>
  <c r="J21" i="1"/>
  <c r="F22" i="1"/>
  <c r="F26" i="1"/>
  <c r="F21" i="1"/>
  <c r="F13" i="1"/>
  <c r="H2" i="1"/>
  <c r="I13" i="1"/>
  <c r="I2" i="1" s="1"/>
  <c r="F3" i="1" l="1"/>
  <c r="F45" i="1"/>
  <c r="K44" i="1"/>
  <c r="F34" i="1"/>
  <c r="K33" i="1"/>
  <c r="J13" i="1"/>
  <c r="J44" i="1" l="1"/>
  <c r="F44" i="1"/>
  <c r="J33" i="1"/>
  <c r="F33" i="1"/>
  <c r="K2" i="1"/>
  <c r="F2" i="1" l="1"/>
  <c r="J2" i="1"/>
</calcChain>
</file>

<file path=xl/sharedStrings.xml><?xml version="1.0" encoding="utf-8"?>
<sst xmlns="http://schemas.openxmlformats.org/spreadsheetml/2006/main" count="106" uniqueCount="104">
  <si>
    <t>LALANG JAYA</t>
  </si>
  <si>
    <t>KURNIA JAYA</t>
  </si>
  <si>
    <t>PADANG</t>
  </si>
  <si>
    <t>KELUBI</t>
  </si>
  <si>
    <t>LALANG</t>
  </si>
  <si>
    <t>BARU</t>
  </si>
  <si>
    <t>PULAU BUKU LIMAU</t>
  </si>
  <si>
    <t>MEKAR JAYA</t>
  </si>
  <si>
    <t>BENTAIAN JAYA</t>
  </si>
  <si>
    <t>GANTUNG</t>
  </si>
  <si>
    <t>SELINSING</t>
  </si>
  <si>
    <t>JANGKAR ASAM</t>
  </si>
  <si>
    <t>LILANGAN</t>
  </si>
  <si>
    <t>LENGGANG</t>
  </si>
  <si>
    <t>BATU PENYU</t>
  </si>
  <si>
    <t>LIMBONGAN</t>
  </si>
  <si>
    <t>DENDANG</t>
  </si>
  <si>
    <t>JANGKANG</t>
  </si>
  <si>
    <t>NYURUK</t>
  </si>
  <si>
    <t>BALOK</t>
  </si>
  <si>
    <t>MENTAWAK</t>
  </si>
  <si>
    <t>SENYUBUK</t>
  </si>
  <si>
    <t>CENDIL</t>
  </si>
  <si>
    <t>BUDING</t>
  </si>
  <si>
    <t>MAYANG</t>
  </si>
  <si>
    <t>PEMBAHARUAN</t>
  </si>
  <si>
    <t>AIR KELIK</t>
  </si>
  <si>
    <t>MEMPAYA</t>
  </si>
  <si>
    <t>BURONG MANDI</t>
  </si>
  <si>
    <t>MENGKUBANG</t>
  </si>
  <si>
    <t>SUKAMANDI</t>
  </si>
  <si>
    <t>SIMPANG TIGA</t>
  </si>
  <si>
    <t>RENGGIANG</t>
  </si>
  <si>
    <t>AIK MADU</t>
  </si>
  <si>
    <t>LINTANG</t>
  </si>
  <si>
    <t>KEC. SIMPANG PESAK</t>
  </si>
  <si>
    <t>SIMPANG PESAK</t>
  </si>
  <si>
    <t>TANJUNG BATU ITAM</t>
  </si>
  <si>
    <t>TANJUNG KELUMPANG</t>
  </si>
  <si>
    <t>DUKONG</t>
  </si>
  <si>
    <t>Sumber Data : Ditjen Dukcapil Kemendagri RI semester II 2021</t>
  </si>
  <si>
    <t>BELITUNG TIMUR</t>
  </si>
  <si>
    <t>19.06.01</t>
  </si>
  <si>
    <t>19.06.01.2001</t>
  </si>
  <si>
    <t>19.06.01.2002</t>
  </si>
  <si>
    <t>19.06.01.2003</t>
  </si>
  <si>
    <t>19.06.01.2004</t>
  </si>
  <si>
    <t>19.06.01.2006</t>
  </si>
  <si>
    <t>19.06.01.2007</t>
  </si>
  <si>
    <t>19.06.01.2010</t>
  </si>
  <si>
    <t>19.06.01.2012</t>
  </si>
  <si>
    <t>19.06.01.2013</t>
  </si>
  <si>
    <t>19.06</t>
  </si>
  <si>
    <t>MANGGAR</t>
  </si>
  <si>
    <t>19.06.02</t>
  </si>
  <si>
    <t>19.06.02.2001</t>
  </si>
  <si>
    <t>19.06.02.2002</t>
  </si>
  <si>
    <t>19.06.02.2003</t>
  </si>
  <si>
    <t>19.06.02.2004</t>
  </si>
  <si>
    <t>19.06.02.2009</t>
  </si>
  <si>
    <t>19.06.02.2010</t>
  </si>
  <si>
    <t>19.06.02.2011</t>
  </si>
  <si>
    <t>19.06.03</t>
  </si>
  <si>
    <t>19.06.03.2001</t>
  </si>
  <si>
    <t>19.06.03.2002</t>
  </si>
  <si>
    <t>19.06.03.2005</t>
  </si>
  <si>
    <t>19.06.03.2008</t>
  </si>
  <si>
    <t>19.06.04</t>
  </si>
  <si>
    <t>19.06.04.2001</t>
  </si>
  <si>
    <t>19.06.04.2002</t>
  </si>
  <si>
    <t>19.06.04.2003</t>
  </si>
  <si>
    <t>19.06.04.2005</t>
  </si>
  <si>
    <t>19.06.04.2006</t>
  </si>
  <si>
    <t>19.06.04.2007</t>
  </si>
  <si>
    <t>KELAPA KAMPIT</t>
  </si>
  <si>
    <t>19.06.05</t>
  </si>
  <si>
    <t>19.06.05.2001</t>
  </si>
  <si>
    <t>19.06.05.2002</t>
  </si>
  <si>
    <t>19.06.05.2003</t>
  </si>
  <si>
    <t>19.06.05.2004</t>
  </si>
  <si>
    <t>19.06.05.2005</t>
  </si>
  <si>
    <t>DAMAR</t>
  </si>
  <si>
    <t>19.06.06</t>
  </si>
  <si>
    <t>19.06.06.2001</t>
  </si>
  <si>
    <t>19.06.06.2002</t>
  </si>
  <si>
    <t>19.06.06.2003</t>
  </si>
  <si>
    <t>19.06.06.2004</t>
  </si>
  <si>
    <t>SIMPANG RENGGIANG</t>
  </si>
  <si>
    <t>19.06.07</t>
  </si>
  <si>
    <t>19.06.07.2001</t>
  </si>
  <si>
    <t>19.06.07.2002</t>
  </si>
  <si>
    <t>19.06.07.2003</t>
  </si>
  <si>
    <t>19.06.07.2004</t>
  </si>
  <si>
    <t>KODE WILAYAH</t>
  </si>
  <si>
    <t>NAMA WILAYAH</t>
  </si>
  <si>
    <t>MEMILIKI AKTA LAHIR (L)</t>
  </si>
  <si>
    <t>MEMILIKI AKTA LAHIR (P)</t>
  </si>
  <si>
    <t>MEMILIKI AKTA LAHIR (L + P)</t>
  </si>
  <si>
    <t>JUMLAH PENDUDUK</t>
  </si>
  <si>
    <t>% MEMILIKI AKTA LAHIR</t>
  </si>
  <si>
    <t>BELUM MEMILIKI AKTA LAHIR (L)</t>
  </si>
  <si>
    <t>BELUM MEMILIKI AKTA LAHIR (P)</t>
  </si>
  <si>
    <t>BELUM MEMILIKI AKTA LAHIR (L+P)</t>
  </si>
  <si>
    <t>% BELUM MEMILIKI AKTA KELAHIRAN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</si>
</sst>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b/>
      <sz val="11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i/>
      <sz val="11"/>
      <name val="Tahoma"/>
      <family val="2"/>
    </font>
    <font>
      <i/>
      <sz val="10"/>
      <color rgb="FF00000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B0F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B0F0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4" xfId="0" quotePrefix="1" applyFont="1" applyFill="1" applyBorder="1" applyAlignment="1">
      <alignment horizontal="left" vertical="center"/>
    </xf>
    <xf numFmtId="0" fontId="8" fillId="3" borderId="1" xfId="0" applyFont="1" applyFill="1" applyBorder="1"/>
    <xf numFmtId="3" fontId="7" fillId="3" borderId="1" xfId="0" applyNumberFormat="1" applyFont="1" applyFill="1" applyBorder="1" applyAlignment="1">
      <alignment horizontal="right" vertical="center"/>
    </xf>
    <xf numFmtId="0" fontId="9" fillId="0" borderId="4" xfId="0" quotePrefix="1" applyFont="1" applyBorder="1" applyAlignment="1">
      <alignment horizontal="left" vertical="center"/>
    </xf>
    <xf numFmtId="0" fontId="9" fillId="0" borderId="1" xfId="0" applyFont="1" applyBorder="1"/>
    <xf numFmtId="3" fontId="10" fillId="0" borderId="1" xfId="0" applyNumberFormat="1" applyFont="1" applyBorder="1"/>
    <xf numFmtId="0" fontId="9" fillId="0" borderId="7" xfId="0" applyFont="1" applyBorder="1"/>
    <xf numFmtId="3" fontId="10" fillId="0" borderId="7" xfId="0" applyNumberFormat="1" applyFont="1" applyBorder="1"/>
    <xf numFmtId="0" fontId="5" fillId="8" borderId="0" xfId="0" applyFont="1" applyFill="1" applyBorder="1" applyAlignment="1"/>
    <xf numFmtId="3" fontId="7" fillId="7" borderId="0" xfId="0" applyNumberFormat="1" applyFont="1" applyFill="1" applyBorder="1" applyAlignment="1">
      <alignment horizontal="right" vertical="center"/>
    </xf>
    <xf numFmtId="1" fontId="2" fillId="2" borderId="3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right" vertical="center"/>
    </xf>
    <xf numFmtId="0" fontId="9" fillId="0" borderId="6" xfId="0" quotePrefix="1" applyFont="1" applyBorder="1" applyAlignment="1">
      <alignment horizontal="left" vertical="center"/>
    </xf>
    <xf numFmtId="0" fontId="2" fillId="5" borderId="1" xfId="0" applyFont="1" applyFill="1" applyBorder="1" applyAlignment="1"/>
    <xf numFmtId="3" fontId="10" fillId="0" borderId="1" xfId="0" applyNumberFormat="1" applyFont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center" vertical="center"/>
    </xf>
    <xf numFmtId="20" fontId="2" fillId="5" borderId="4" xfId="0" quotePrefix="1" applyNumberFormat="1" applyFont="1" applyFill="1" applyBorder="1" applyAlignment="1">
      <alignment horizontal="left" vertical="center"/>
    </xf>
    <xf numFmtId="3" fontId="10" fillId="0" borderId="7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0" fontId="6" fillId="7" borderId="0" xfId="0" applyFont="1" applyFill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0" fontId="9" fillId="0" borderId="0" xfId="0" applyFont="1" applyBorder="1"/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2" fillId="9" borderId="3" xfId="0" applyFont="1" applyFill="1" applyBorder="1" applyAlignment="1">
      <alignment horizontal="center" vertical="center"/>
    </xf>
    <xf numFmtId="1" fontId="2" fillId="11" borderId="3" xfId="0" applyNumberFormat="1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8" borderId="0" xfId="0" applyFill="1" applyBorder="1"/>
    <xf numFmtId="1" fontId="1" fillId="0" borderId="1" xfId="0" applyNumberFormat="1" applyFont="1" applyBorder="1" applyAlignment="1">
      <alignment horizontal="right" vertical="center"/>
    </xf>
    <xf numFmtId="3" fontId="2" fillId="5" borderId="5" xfId="0" applyNumberFormat="1" applyFont="1" applyFill="1" applyBorder="1"/>
    <xf numFmtId="3" fontId="2" fillId="4" borderId="5" xfId="0" applyNumberFormat="1" applyFont="1" applyFill="1" applyBorder="1"/>
    <xf numFmtId="3" fontId="1" fillId="8" borderId="5" xfId="0" applyNumberFormat="1" applyFont="1" applyFill="1" applyBorder="1"/>
    <xf numFmtId="3" fontId="10" fillId="0" borderId="5" xfId="0" applyNumberFormat="1" applyFont="1" applyBorder="1"/>
    <xf numFmtId="3" fontId="7" fillId="4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activeCell="H49" sqref="H49"/>
    </sheetView>
  </sheetViews>
  <sheetFormatPr defaultRowHeight="15" x14ac:dyDescent="0.25"/>
  <cols>
    <col min="1" max="1" width="19" customWidth="1"/>
    <col min="2" max="2" width="26" customWidth="1"/>
    <col min="3" max="3" width="28.5703125" customWidth="1"/>
    <col min="4" max="4" width="30" customWidth="1"/>
    <col min="5" max="5" width="33.28515625" customWidth="1"/>
    <col min="6" max="6" width="32.5703125" customWidth="1"/>
    <col min="7" max="7" width="36.7109375" customWidth="1"/>
    <col min="8" max="8" width="37.5703125" customWidth="1"/>
    <col min="9" max="9" width="39.42578125" customWidth="1"/>
    <col min="10" max="10" width="43.85546875" customWidth="1"/>
    <col min="11" max="11" width="39.5703125" customWidth="1"/>
    <col min="12" max="12" width="41" style="45" customWidth="1"/>
  </cols>
  <sheetData>
    <row r="1" spans="1:12" x14ac:dyDescent="0.25">
      <c r="A1" s="20" t="s">
        <v>93</v>
      </c>
      <c r="B1" s="15" t="s">
        <v>94</v>
      </c>
      <c r="C1" s="41" t="s">
        <v>95</v>
      </c>
      <c r="D1" s="41" t="s">
        <v>96</v>
      </c>
      <c r="E1" s="41" t="s">
        <v>97</v>
      </c>
      <c r="F1" s="42" t="s">
        <v>99</v>
      </c>
      <c r="G1" s="40" t="s">
        <v>100</v>
      </c>
      <c r="H1" s="40" t="s">
        <v>101</v>
      </c>
      <c r="I1" s="40" t="s">
        <v>102</v>
      </c>
      <c r="J1" s="40" t="s">
        <v>103</v>
      </c>
      <c r="K1" s="43" t="s">
        <v>98</v>
      </c>
      <c r="L1" s="44"/>
    </row>
    <row r="2" spans="1:12" x14ac:dyDescent="0.25">
      <c r="A2" s="21" t="s">
        <v>52</v>
      </c>
      <c r="B2" s="18" t="s">
        <v>41</v>
      </c>
      <c r="C2" s="16">
        <f>SUM(C3+C13+C21+C26+C33+C39+C44)</f>
        <v>61683</v>
      </c>
      <c r="D2" s="16">
        <f t="shared" ref="D2:E2" si="0">SUM(D3+D13+D21+D26+D33+D39+D44)</f>
        <v>58597</v>
      </c>
      <c r="E2" s="16">
        <f t="shared" si="0"/>
        <v>120280</v>
      </c>
      <c r="F2" s="32">
        <f t="shared" ref="F2:F14" si="1">(E2/K2)*100</f>
        <v>91.609099979435939</v>
      </c>
      <c r="G2" s="31">
        <f>SUM(G3+G13+G21+G26+G33+G39+G44)</f>
        <v>5715</v>
      </c>
      <c r="H2" s="31">
        <f>SUM(H3+H13+H21+H26+H33+H39+H44)</f>
        <v>5302</v>
      </c>
      <c r="I2" s="31">
        <f>SUM(I3+I13+I21+I26+I33+I39+I44)</f>
        <v>11017</v>
      </c>
      <c r="J2" s="32">
        <f>(I2/K2)*100</f>
        <v>8.3909000205640645</v>
      </c>
      <c r="K2" s="48">
        <f>SUM(K3+K13+K21+K26+K33+K39+K44)</f>
        <v>131297</v>
      </c>
    </row>
    <row r="3" spans="1:12" x14ac:dyDescent="0.25">
      <c r="A3" s="5" t="s">
        <v>42</v>
      </c>
      <c r="B3" s="6" t="s">
        <v>53</v>
      </c>
      <c r="C3" s="7">
        <f t="shared" ref="C3:D3" si="2">SUM(C4:C12)</f>
        <v>18920</v>
      </c>
      <c r="D3" s="7">
        <f t="shared" si="2"/>
        <v>18233</v>
      </c>
      <c r="E3" s="7">
        <f>SUM(E4:E12)</f>
        <v>37153</v>
      </c>
      <c r="F3" s="30">
        <f t="shared" si="1"/>
        <v>92.159051446147743</v>
      </c>
      <c r="G3" s="29">
        <f>SUM(G4:G12)</f>
        <v>1641</v>
      </c>
      <c r="H3" s="29">
        <f>SUM(H4:H12)</f>
        <v>1520</v>
      </c>
      <c r="I3" s="29">
        <f>SUM(I4:I12)</f>
        <v>3161</v>
      </c>
      <c r="J3" s="30">
        <f>(I3/K3)*100</f>
        <v>7.8409485538522601</v>
      </c>
      <c r="K3" s="49">
        <f>SUM(K4:K12)</f>
        <v>40314</v>
      </c>
    </row>
    <row r="4" spans="1:12" ht="12.75" customHeight="1" x14ac:dyDescent="0.25">
      <c r="A4" s="8" t="s">
        <v>43</v>
      </c>
      <c r="B4" s="9" t="s">
        <v>0</v>
      </c>
      <c r="C4" s="10">
        <v>1808</v>
      </c>
      <c r="D4" s="10">
        <v>1690</v>
      </c>
      <c r="E4" s="19">
        <f>SUM(C4:D4)</f>
        <v>3498</v>
      </c>
      <c r="F4" s="24">
        <f t="shared" si="1"/>
        <v>95.756912127018893</v>
      </c>
      <c r="G4" s="23">
        <v>83</v>
      </c>
      <c r="H4" s="47">
        <v>72</v>
      </c>
      <c r="I4" s="47">
        <f>SUM(G4+H4)</f>
        <v>155</v>
      </c>
      <c r="J4" s="24">
        <f>(I4/K4)*100</f>
        <v>4.2430878729811115</v>
      </c>
      <c r="K4" s="50">
        <f>SUM(E4+I4)</f>
        <v>3653</v>
      </c>
      <c r="L4" s="46"/>
    </row>
    <row r="5" spans="1:12" ht="15.75" customHeight="1" x14ac:dyDescent="0.25">
      <c r="A5" s="8" t="s">
        <v>44</v>
      </c>
      <c r="B5" s="9" t="s">
        <v>1</v>
      </c>
      <c r="C5" s="10">
        <v>2481</v>
      </c>
      <c r="D5" s="10">
        <v>2383</v>
      </c>
      <c r="E5" s="19">
        <f t="shared" ref="E5:E12" si="3">SUM(C5:D5)</f>
        <v>4864</v>
      </c>
      <c r="F5" s="24">
        <f t="shared" si="1"/>
        <v>87.152839992832824</v>
      </c>
      <c r="G5" s="23">
        <v>365</v>
      </c>
      <c r="H5" s="47">
        <v>352</v>
      </c>
      <c r="I5" s="47">
        <f t="shared" ref="I5:I11" si="4">SUM(G5+H5)</f>
        <v>717</v>
      </c>
      <c r="J5" s="24">
        <f t="shared" ref="J5:J12" si="5">(I5/K5)*100</f>
        <v>12.847160007167174</v>
      </c>
      <c r="K5" s="50">
        <f t="shared" ref="K5:K12" si="6">SUM(E5+I5)</f>
        <v>5581</v>
      </c>
      <c r="L5" s="46"/>
    </row>
    <row r="6" spans="1:12" x14ac:dyDescent="0.25">
      <c r="A6" s="8" t="s">
        <v>45</v>
      </c>
      <c r="B6" s="9" t="s">
        <v>2</v>
      </c>
      <c r="C6" s="10">
        <v>3750</v>
      </c>
      <c r="D6" s="10">
        <v>3639</v>
      </c>
      <c r="E6" s="19">
        <f t="shared" si="3"/>
        <v>7389</v>
      </c>
      <c r="F6" s="24">
        <f t="shared" si="1"/>
        <v>92.570784264595346</v>
      </c>
      <c r="G6" s="23">
        <v>299</v>
      </c>
      <c r="H6" s="47">
        <v>294</v>
      </c>
      <c r="I6" s="47">
        <f t="shared" si="4"/>
        <v>593</v>
      </c>
      <c r="J6" s="24">
        <f t="shared" si="5"/>
        <v>7.4292157354046608</v>
      </c>
      <c r="K6" s="50">
        <f t="shared" si="6"/>
        <v>7982</v>
      </c>
      <c r="L6" s="46"/>
    </row>
    <row r="7" spans="1:12" x14ac:dyDescent="0.25">
      <c r="A7" s="8" t="s">
        <v>46</v>
      </c>
      <c r="B7" s="9" t="s">
        <v>3</v>
      </c>
      <c r="C7" s="10">
        <v>1417</v>
      </c>
      <c r="D7" s="10">
        <v>1279</v>
      </c>
      <c r="E7" s="19">
        <f t="shared" si="3"/>
        <v>2696</v>
      </c>
      <c r="F7" s="24">
        <f t="shared" si="1"/>
        <v>97.328519855595658</v>
      </c>
      <c r="G7" s="23">
        <v>38</v>
      </c>
      <c r="H7" s="47">
        <v>36</v>
      </c>
      <c r="I7" s="47">
        <f t="shared" si="4"/>
        <v>74</v>
      </c>
      <c r="J7" s="24">
        <f t="shared" si="5"/>
        <v>2.6714801444043323</v>
      </c>
      <c r="K7" s="50">
        <f t="shared" si="6"/>
        <v>2770</v>
      </c>
    </row>
    <row r="8" spans="1:12" x14ac:dyDescent="0.25">
      <c r="A8" s="8" t="s">
        <v>47</v>
      </c>
      <c r="B8" s="9" t="s">
        <v>4</v>
      </c>
      <c r="C8" s="10">
        <v>2523</v>
      </c>
      <c r="D8" s="10">
        <v>2423</v>
      </c>
      <c r="E8" s="19">
        <f t="shared" si="3"/>
        <v>4946</v>
      </c>
      <c r="F8" s="24">
        <f t="shared" si="1"/>
        <v>95.005762581636574</v>
      </c>
      <c r="G8" s="23">
        <v>142</v>
      </c>
      <c r="H8" s="47">
        <v>118</v>
      </c>
      <c r="I8" s="47">
        <f t="shared" si="4"/>
        <v>260</v>
      </c>
      <c r="J8" s="24">
        <f t="shared" si="5"/>
        <v>4.9942374183634266</v>
      </c>
      <c r="K8" s="50">
        <f t="shared" si="6"/>
        <v>5206</v>
      </c>
    </row>
    <row r="9" spans="1:12" x14ac:dyDescent="0.25">
      <c r="A9" s="8" t="s">
        <v>48</v>
      </c>
      <c r="B9" s="9" t="s">
        <v>5</v>
      </c>
      <c r="C9" s="10">
        <v>4347</v>
      </c>
      <c r="D9" s="10">
        <v>4258</v>
      </c>
      <c r="E9" s="19">
        <f t="shared" si="3"/>
        <v>8605</v>
      </c>
      <c r="F9" s="24">
        <f t="shared" si="1"/>
        <v>90.540824915824913</v>
      </c>
      <c r="G9" s="23">
        <v>481</v>
      </c>
      <c r="H9" s="47">
        <v>418</v>
      </c>
      <c r="I9" s="47">
        <f t="shared" si="4"/>
        <v>899</v>
      </c>
      <c r="J9" s="24">
        <f t="shared" si="5"/>
        <v>9.459175084175083</v>
      </c>
      <c r="K9" s="50">
        <f t="shared" si="6"/>
        <v>9504</v>
      </c>
    </row>
    <row r="10" spans="1:12" x14ac:dyDescent="0.25">
      <c r="A10" s="8" t="s">
        <v>49</v>
      </c>
      <c r="B10" s="9" t="s">
        <v>6</v>
      </c>
      <c r="C10" s="10">
        <v>387</v>
      </c>
      <c r="D10" s="10">
        <v>392</v>
      </c>
      <c r="E10" s="19">
        <f t="shared" si="3"/>
        <v>779</v>
      </c>
      <c r="F10" s="24">
        <f t="shared" si="1"/>
        <v>89.130434782608688</v>
      </c>
      <c r="G10" s="23">
        <v>52</v>
      </c>
      <c r="H10" s="47">
        <v>43</v>
      </c>
      <c r="I10" s="47">
        <f t="shared" si="4"/>
        <v>95</v>
      </c>
      <c r="J10" s="24">
        <f t="shared" si="5"/>
        <v>10.869565217391305</v>
      </c>
      <c r="K10" s="50">
        <f t="shared" si="6"/>
        <v>874</v>
      </c>
    </row>
    <row r="11" spans="1:12" x14ac:dyDescent="0.25">
      <c r="A11" s="8" t="s">
        <v>50</v>
      </c>
      <c r="B11" s="9" t="s">
        <v>7</v>
      </c>
      <c r="C11" s="10">
        <v>1391</v>
      </c>
      <c r="D11" s="10">
        <v>1386</v>
      </c>
      <c r="E11" s="19">
        <f t="shared" si="3"/>
        <v>2777</v>
      </c>
      <c r="F11" s="24">
        <f t="shared" si="1"/>
        <v>89.206553164150336</v>
      </c>
      <c r="G11" s="23">
        <v>161</v>
      </c>
      <c r="H11" s="47">
        <v>175</v>
      </c>
      <c r="I11" s="47">
        <f t="shared" si="4"/>
        <v>336</v>
      </c>
      <c r="J11" s="24">
        <f t="shared" si="5"/>
        <v>10.793446835849663</v>
      </c>
      <c r="K11" s="50">
        <f t="shared" si="6"/>
        <v>3113</v>
      </c>
    </row>
    <row r="12" spans="1:12" x14ac:dyDescent="0.25">
      <c r="A12" s="8" t="s">
        <v>51</v>
      </c>
      <c r="B12" s="9" t="s">
        <v>8</v>
      </c>
      <c r="C12" s="10">
        <v>816</v>
      </c>
      <c r="D12" s="10">
        <v>783</v>
      </c>
      <c r="E12" s="19">
        <f t="shared" si="3"/>
        <v>1599</v>
      </c>
      <c r="F12" s="24">
        <f t="shared" si="1"/>
        <v>98.038013488657256</v>
      </c>
      <c r="G12" s="23">
        <v>20</v>
      </c>
      <c r="H12" s="47">
        <v>12</v>
      </c>
      <c r="I12" s="47">
        <f>SUM(G12+H12)</f>
        <v>32</v>
      </c>
      <c r="J12" s="24">
        <f t="shared" si="5"/>
        <v>1.9619865113427344</v>
      </c>
      <c r="K12" s="50">
        <f t="shared" si="6"/>
        <v>1631</v>
      </c>
    </row>
    <row r="13" spans="1:12" x14ac:dyDescent="0.25">
      <c r="A13" s="5" t="s">
        <v>54</v>
      </c>
      <c r="B13" s="6" t="s">
        <v>9</v>
      </c>
      <c r="C13" s="7">
        <f t="shared" ref="C13:E13" si="7">SUM(C14:C20)</f>
        <v>14131</v>
      </c>
      <c r="D13" s="7">
        <f t="shared" si="7"/>
        <v>13243</v>
      </c>
      <c r="E13" s="7">
        <f t="shared" si="7"/>
        <v>27374</v>
      </c>
      <c r="F13" s="30">
        <f t="shared" si="1"/>
        <v>89.733167245787712</v>
      </c>
      <c r="G13" s="29">
        <f>SUM(G14:G20)</f>
        <v>1675</v>
      </c>
      <c r="H13" s="29">
        <f>SUM(H14:H20)</f>
        <v>1457</v>
      </c>
      <c r="I13" s="29">
        <f>SUM(G13:H13)</f>
        <v>3132</v>
      </c>
      <c r="J13" s="30">
        <f>(I13/K13)*100</f>
        <v>10.266832754212286</v>
      </c>
      <c r="K13" s="52">
        <f>SUM(K14:K20)</f>
        <v>30506</v>
      </c>
    </row>
    <row r="14" spans="1:12" x14ac:dyDescent="0.25">
      <c r="A14" s="8" t="s">
        <v>55</v>
      </c>
      <c r="B14" s="9" t="s">
        <v>9</v>
      </c>
      <c r="C14" s="10">
        <v>2945</v>
      </c>
      <c r="D14" s="10">
        <v>2801</v>
      </c>
      <c r="E14" s="19">
        <f t="shared" ref="E14:E20" si="8">SUM(C14:D14)</f>
        <v>5746</v>
      </c>
      <c r="F14" s="24">
        <f t="shared" si="1"/>
        <v>90.445458838344095</v>
      </c>
      <c r="G14" s="23">
        <v>313</v>
      </c>
      <c r="H14" s="23">
        <v>294</v>
      </c>
      <c r="I14" s="23">
        <f>SUM(G14:H14)</f>
        <v>607</v>
      </c>
      <c r="J14" s="24">
        <f>(I14/K14)*100</f>
        <v>9.5545411616559104</v>
      </c>
      <c r="K14" s="51">
        <f>SUM(E14+I14)</f>
        <v>6353</v>
      </c>
    </row>
    <row r="15" spans="1:12" x14ac:dyDescent="0.25">
      <c r="A15" s="8" t="s">
        <v>56</v>
      </c>
      <c r="B15" s="9" t="s">
        <v>10</v>
      </c>
      <c r="C15" s="10">
        <v>3300</v>
      </c>
      <c r="D15" s="10">
        <v>3050</v>
      </c>
      <c r="E15" s="19">
        <f t="shared" si="8"/>
        <v>6350</v>
      </c>
      <c r="F15" s="24">
        <f t="shared" ref="F15:F20" si="9">(E15/K15)*100</f>
        <v>91.696750902527086</v>
      </c>
      <c r="G15" s="23">
        <v>307</v>
      </c>
      <c r="H15" s="23">
        <v>268</v>
      </c>
      <c r="I15" s="23">
        <f t="shared" ref="I15:I20" si="10">SUM(G15:H15)</f>
        <v>575</v>
      </c>
      <c r="J15" s="24">
        <f t="shared" ref="J15:J20" si="11">(I15/K15)*100</f>
        <v>8.3032490974729249</v>
      </c>
      <c r="K15" s="51">
        <f t="shared" ref="K15:K20" si="12">SUM(E15+I15)</f>
        <v>6925</v>
      </c>
    </row>
    <row r="16" spans="1:12" x14ac:dyDescent="0.25">
      <c r="A16" s="8" t="s">
        <v>57</v>
      </c>
      <c r="B16" s="9" t="s">
        <v>11</v>
      </c>
      <c r="C16" s="10">
        <v>885</v>
      </c>
      <c r="D16" s="10">
        <v>806</v>
      </c>
      <c r="E16" s="19">
        <f t="shared" si="8"/>
        <v>1691</v>
      </c>
      <c r="F16" s="24">
        <f t="shared" si="9"/>
        <v>97.0166379804934</v>
      </c>
      <c r="G16" s="23">
        <v>33</v>
      </c>
      <c r="H16" s="23">
        <v>19</v>
      </c>
      <c r="I16" s="23">
        <f t="shared" si="10"/>
        <v>52</v>
      </c>
      <c r="J16" s="24">
        <f t="shared" si="11"/>
        <v>2.9833620195065977</v>
      </c>
      <c r="K16" s="51">
        <f t="shared" si="12"/>
        <v>1743</v>
      </c>
    </row>
    <row r="17" spans="1:11" x14ac:dyDescent="0.25">
      <c r="A17" s="8" t="s">
        <v>58</v>
      </c>
      <c r="B17" s="9" t="s">
        <v>12</v>
      </c>
      <c r="C17" s="10">
        <v>1678</v>
      </c>
      <c r="D17" s="10">
        <v>1622</v>
      </c>
      <c r="E17" s="19">
        <f t="shared" si="8"/>
        <v>3300</v>
      </c>
      <c r="F17" s="24">
        <f t="shared" si="9"/>
        <v>86.81925808997633</v>
      </c>
      <c r="G17" s="23">
        <v>274</v>
      </c>
      <c r="H17" s="23">
        <v>227</v>
      </c>
      <c r="I17" s="23">
        <f t="shared" si="10"/>
        <v>501</v>
      </c>
      <c r="J17" s="24">
        <f t="shared" si="11"/>
        <v>13.180741910023677</v>
      </c>
      <c r="K17" s="51">
        <f t="shared" si="12"/>
        <v>3801</v>
      </c>
    </row>
    <row r="18" spans="1:11" x14ac:dyDescent="0.25">
      <c r="A18" s="8" t="s">
        <v>59</v>
      </c>
      <c r="B18" s="9" t="s">
        <v>13</v>
      </c>
      <c r="C18" s="10">
        <v>1905</v>
      </c>
      <c r="D18" s="10">
        <v>1865</v>
      </c>
      <c r="E18" s="19">
        <f t="shared" si="8"/>
        <v>3770</v>
      </c>
      <c r="F18" s="24">
        <f t="shared" si="9"/>
        <v>79.16841663166737</v>
      </c>
      <c r="G18" s="23">
        <v>526</v>
      </c>
      <c r="H18" s="23">
        <v>466</v>
      </c>
      <c r="I18" s="23">
        <f t="shared" si="10"/>
        <v>992</v>
      </c>
      <c r="J18" s="24">
        <f t="shared" si="11"/>
        <v>20.831583368332634</v>
      </c>
      <c r="K18" s="51">
        <f t="shared" si="12"/>
        <v>4762</v>
      </c>
    </row>
    <row r="19" spans="1:11" x14ac:dyDescent="0.25">
      <c r="A19" s="8" t="s">
        <v>60</v>
      </c>
      <c r="B19" s="9" t="s">
        <v>14</v>
      </c>
      <c r="C19" s="10">
        <v>2581</v>
      </c>
      <c r="D19" s="10">
        <v>2362</v>
      </c>
      <c r="E19" s="19">
        <f t="shared" si="8"/>
        <v>4943</v>
      </c>
      <c r="F19" s="24">
        <f t="shared" si="9"/>
        <v>93.264150943396231</v>
      </c>
      <c r="G19" s="23">
        <v>194</v>
      </c>
      <c r="H19" s="23">
        <v>163</v>
      </c>
      <c r="I19" s="23">
        <f t="shared" si="10"/>
        <v>357</v>
      </c>
      <c r="J19" s="24">
        <f t="shared" si="11"/>
        <v>6.7358490566037741</v>
      </c>
      <c r="K19" s="51">
        <f t="shared" si="12"/>
        <v>5300</v>
      </c>
    </row>
    <row r="20" spans="1:11" x14ac:dyDescent="0.25">
      <c r="A20" s="8" t="s">
        <v>61</v>
      </c>
      <c r="B20" s="9" t="s">
        <v>15</v>
      </c>
      <c r="C20" s="10">
        <v>837</v>
      </c>
      <c r="D20" s="10">
        <v>737</v>
      </c>
      <c r="E20" s="19">
        <f t="shared" si="8"/>
        <v>1574</v>
      </c>
      <c r="F20" s="24">
        <f t="shared" si="9"/>
        <v>97.04069050554871</v>
      </c>
      <c r="G20" s="23">
        <v>28</v>
      </c>
      <c r="H20" s="23">
        <v>20</v>
      </c>
      <c r="I20" s="23">
        <f t="shared" si="10"/>
        <v>48</v>
      </c>
      <c r="J20" s="24">
        <f t="shared" si="11"/>
        <v>2.9593094944512948</v>
      </c>
      <c r="K20" s="51">
        <f t="shared" si="12"/>
        <v>1622</v>
      </c>
    </row>
    <row r="21" spans="1:11" x14ac:dyDescent="0.25">
      <c r="A21" s="5" t="s">
        <v>62</v>
      </c>
      <c r="B21" s="6" t="s">
        <v>16</v>
      </c>
      <c r="C21" s="7">
        <f t="shared" ref="C21:E21" si="13">SUM(C22:C25)</f>
        <v>5127</v>
      </c>
      <c r="D21" s="7">
        <f t="shared" si="13"/>
        <v>4757</v>
      </c>
      <c r="E21" s="7">
        <f t="shared" si="13"/>
        <v>9884</v>
      </c>
      <c r="F21" s="30">
        <f>(E21/K21)*100</f>
        <v>90.712187958883987</v>
      </c>
      <c r="G21" s="29">
        <f>SUM(G22:G25)</f>
        <v>510</v>
      </c>
      <c r="H21" s="29">
        <f>SUM(H22:H25)</f>
        <v>502</v>
      </c>
      <c r="I21" s="29">
        <f>SUM(G21:H21)</f>
        <v>1012</v>
      </c>
      <c r="J21" s="30">
        <f>(I21/K21)*100</f>
        <v>9.2878120411160054</v>
      </c>
      <c r="K21" s="52">
        <f>SUM(K22:K25)</f>
        <v>10896</v>
      </c>
    </row>
    <row r="22" spans="1:11" x14ac:dyDescent="0.25">
      <c r="A22" s="8" t="s">
        <v>63</v>
      </c>
      <c r="B22" s="9" t="s">
        <v>16</v>
      </c>
      <c r="C22" s="10">
        <v>931</v>
      </c>
      <c r="D22" s="10">
        <v>851</v>
      </c>
      <c r="E22" s="19">
        <f t="shared" ref="E22:E48" si="14">SUM(C22:D22)</f>
        <v>1782</v>
      </c>
      <c r="F22" s="24">
        <f>(E22/K22)*100</f>
        <v>88.656716417910459</v>
      </c>
      <c r="G22" s="23">
        <v>113</v>
      </c>
      <c r="H22" s="23">
        <v>115</v>
      </c>
      <c r="I22" s="23">
        <f>SUM(G22:H22)</f>
        <v>228</v>
      </c>
      <c r="J22" s="24">
        <f>(I22/K22)*100</f>
        <v>11.343283582089553</v>
      </c>
      <c r="K22" s="51">
        <f>SUM(E22+I22)</f>
        <v>2010</v>
      </c>
    </row>
    <row r="23" spans="1:11" x14ac:dyDescent="0.25">
      <c r="A23" s="8" t="s">
        <v>64</v>
      </c>
      <c r="B23" s="9" t="s">
        <v>17</v>
      </c>
      <c r="C23" s="10">
        <v>1617</v>
      </c>
      <c r="D23" s="10">
        <v>1515</v>
      </c>
      <c r="E23" s="19">
        <f t="shared" si="14"/>
        <v>3132</v>
      </c>
      <c r="F23" s="24">
        <f t="shared" ref="F23:F25" si="15">(E23/K23)*100</f>
        <v>91.928382741414737</v>
      </c>
      <c r="G23" s="23">
        <v>137</v>
      </c>
      <c r="H23" s="23">
        <v>138</v>
      </c>
      <c r="I23" s="23">
        <f t="shared" ref="I23:I25" si="16">SUM(G23:H23)</f>
        <v>275</v>
      </c>
      <c r="J23" s="24">
        <f t="shared" ref="J23:J25" si="17">(I23/K23)*100</f>
        <v>8.0716172585852668</v>
      </c>
      <c r="K23" s="51">
        <f t="shared" ref="K23:K25" si="18">SUM(E23+I23)</f>
        <v>3407</v>
      </c>
    </row>
    <row r="24" spans="1:11" x14ac:dyDescent="0.25">
      <c r="A24" s="8" t="s">
        <v>65</v>
      </c>
      <c r="B24" s="9" t="s">
        <v>18</v>
      </c>
      <c r="C24" s="10">
        <v>1483</v>
      </c>
      <c r="D24" s="10">
        <v>1349</v>
      </c>
      <c r="E24" s="19">
        <f t="shared" si="14"/>
        <v>2832</v>
      </c>
      <c r="F24" s="24">
        <f t="shared" si="15"/>
        <v>87.380438136377663</v>
      </c>
      <c r="G24" s="23">
        <v>205</v>
      </c>
      <c r="H24" s="23">
        <v>204</v>
      </c>
      <c r="I24" s="23">
        <f t="shared" si="16"/>
        <v>409</v>
      </c>
      <c r="J24" s="24">
        <f t="shared" si="17"/>
        <v>12.619561863622339</v>
      </c>
      <c r="K24" s="51">
        <f t="shared" si="18"/>
        <v>3241</v>
      </c>
    </row>
    <row r="25" spans="1:11" x14ac:dyDescent="0.25">
      <c r="A25" s="8" t="s">
        <v>66</v>
      </c>
      <c r="B25" s="9" t="s">
        <v>19</v>
      </c>
      <c r="C25" s="10">
        <v>1096</v>
      </c>
      <c r="D25" s="10">
        <v>1042</v>
      </c>
      <c r="E25" s="19">
        <f t="shared" si="14"/>
        <v>2138</v>
      </c>
      <c r="F25" s="24">
        <f t="shared" si="15"/>
        <v>95.531724754244863</v>
      </c>
      <c r="G25" s="23">
        <v>55</v>
      </c>
      <c r="H25" s="23">
        <v>45</v>
      </c>
      <c r="I25" s="23">
        <f t="shared" si="16"/>
        <v>100</v>
      </c>
      <c r="J25" s="24">
        <f t="shared" si="17"/>
        <v>4.4682752457551382</v>
      </c>
      <c r="K25" s="51">
        <f t="shared" si="18"/>
        <v>2238</v>
      </c>
    </row>
    <row r="26" spans="1:11" x14ac:dyDescent="0.25">
      <c r="A26" s="5" t="s">
        <v>67</v>
      </c>
      <c r="B26" s="6" t="s">
        <v>74</v>
      </c>
      <c r="C26" s="7">
        <f t="shared" ref="C26:D26" si="19">SUM(C27:C32)</f>
        <v>9230</v>
      </c>
      <c r="D26" s="7">
        <f t="shared" si="19"/>
        <v>8792</v>
      </c>
      <c r="E26" s="7">
        <f t="shared" si="14"/>
        <v>18022</v>
      </c>
      <c r="F26" s="30">
        <f>(E26/K26)*100</f>
        <v>92.543904693437412</v>
      </c>
      <c r="G26" s="29">
        <f>SUM(G27:G32)</f>
        <v>756</v>
      </c>
      <c r="H26" s="29">
        <f>SUM(H27:H32)</f>
        <v>696</v>
      </c>
      <c r="I26" s="29">
        <f>SUM(G26:H26)</f>
        <v>1452</v>
      </c>
      <c r="J26" s="30">
        <f>(I26/K26)*100</f>
        <v>7.4560953065625961</v>
      </c>
      <c r="K26" s="52">
        <f>SUM(K27:K32)</f>
        <v>19474</v>
      </c>
    </row>
    <row r="27" spans="1:11" x14ac:dyDescent="0.25">
      <c r="A27" s="8" t="s">
        <v>68</v>
      </c>
      <c r="B27" s="9" t="s">
        <v>20</v>
      </c>
      <c r="C27" s="10">
        <v>1981</v>
      </c>
      <c r="D27" s="10">
        <v>1893</v>
      </c>
      <c r="E27" s="19">
        <f t="shared" si="14"/>
        <v>3874</v>
      </c>
      <c r="F27" s="24">
        <f>(E27/K27)*100</f>
        <v>95.418719211822662</v>
      </c>
      <c r="G27" s="23">
        <v>93</v>
      </c>
      <c r="H27" s="23">
        <v>93</v>
      </c>
      <c r="I27" s="23">
        <f>SUM(G27:H27)</f>
        <v>186</v>
      </c>
      <c r="J27" s="24">
        <f>(I27/K27)*100</f>
        <v>4.5812807881773399</v>
      </c>
      <c r="K27" s="51">
        <f>SUM(E27+I27)</f>
        <v>4060</v>
      </c>
    </row>
    <row r="28" spans="1:11" x14ac:dyDescent="0.25">
      <c r="A28" s="8" t="s">
        <v>69</v>
      </c>
      <c r="B28" s="9" t="s">
        <v>21</v>
      </c>
      <c r="C28" s="10">
        <v>1973</v>
      </c>
      <c r="D28" s="10">
        <v>1943</v>
      </c>
      <c r="E28" s="19">
        <f t="shared" si="14"/>
        <v>3916</v>
      </c>
      <c r="F28" s="24">
        <f t="shared" ref="F28:F32" si="20">(E28/K28)*100</f>
        <v>90.77422345850718</v>
      </c>
      <c r="G28" s="23">
        <v>203</v>
      </c>
      <c r="H28" s="23">
        <v>195</v>
      </c>
      <c r="I28" s="23">
        <f t="shared" ref="I28:I32" si="21">SUM(G28:H28)</f>
        <v>398</v>
      </c>
      <c r="J28" s="24">
        <f t="shared" ref="J28:J32" si="22">(I28/K28)*100</f>
        <v>9.225776541492813</v>
      </c>
      <c r="K28" s="51">
        <f t="shared" ref="K28:K32" si="23">SUM(E28+I28)</f>
        <v>4314</v>
      </c>
    </row>
    <row r="29" spans="1:11" x14ac:dyDescent="0.25">
      <c r="A29" s="8" t="s">
        <v>70</v>
      </c>
      <c r="B29" s="9" t="s">
        <v>22</v>
      </c>
      <c r="C29" s="10">
        <v>842</v>
      </c>
      <c r="D29" s="10">
        <v>813</v>
      </c>
      <c r="E29" s="19">
        <f t="shared" si="14"/>
        <v>1655</v>
      </c>
      <c r="F29" s="24">
        <f t="shared" si="20"/>
        <v>97.410241318422592</v>
      </c>
      <c r="G29" s="23">
        <v>25</v>
      </c>
      <c r="H29" s="23">
        <v>19</v>
      </c>
      <c r="I29" s="23">
        <f t="shared" si="21"/>
        <v>44</v>
      </c>
      <c r="J29" s="24">
        <f t="shared" si="22"/>
        <v>2.5897586815773983</v>
      </c>
      <c r="K29" s="51">
        <f t="shared" si="23"/>
        <v>1699</v>
      </c>
    </row>
    <row r="30" spans="1:11" x14ac:dyDescent="0.25">
      <c r="A30" s="8" t="s">
        <v>71</v>
      </c>
      <c r="B30" s="9" t="s">
        <v>23</v>
      </c>
      <c r="C30" s="10">
        <v>1442</v>
      </c>
      <c r="D30" s="10">
        <v>1324</v>
      </c>
      <c r="E30" s="19">
        <f t="shared" si="14"/>
        <v>2766</v>
      </c>
      <c r="F30" s="24">
        <f t="shared" si="20"/>
        <v>92.663316582914561</v>
      </c>
      <c r="G30" s="23">
        <v>121</v>
      </c>
      <c r="H30" s="23">
        <v>98</v>
      </c>
      <c r="I30" s="23">
        <f t="shared" si="21"/>
        <v>219</v>
      </c>
      <c r="J30" s="24">
        <f t="shared" si="22"/>
        <v>7.3366834170854265</v>
      </c>
      <c r="K30" s="51">
        <f t="shared" si="23"/>
        <v>2985</v>
      </c>
    </row>
    <row r="31" spans="1:11" x14ac:dyDescent="0.25">
      <c r="A31" s="8" t="s">
        <v>72</v>
      </c>
      <c r="B31" s="9" t="s">
        <v>24</v>
      </c>
      <c r="C31" s="10">
        <v>1575</v>
      </c>
      <c r="D31" s="10">
        <v>1455</v>
      </c>
      <c r="E31" s="19">
        <f t="shared" si="14"/>
        <v>3030</v>
      </c>
      <c r="F31" s="24">
        <f t="shared" si="20"/>
        <v>90.582959641255599</v>
      </c>
      <c r="G31" s="23">
        <v>162</v>
      </c>
      <c r="H31" s="23">
        <v>153</v>
      </c>
      <c r="I31" s="23">
        <f t="shared" si="21"/>
        <v>315</v>
      </c>
      <c r="J31" s="24">
        <f t="shared" si="22"/>
        <v>9.4170403587443943</v>
      </c>
      <c r="K31" s="51">
        <f t="shared" si="23"/>
        <v>3345</v>
      </c>
    </row>
    <row r="32" spans="1:11" x14ac:dyDescent="0.25">
      <c r="A32" s="8" t="s">
        <v>73</v>
      </c>
      <c r="B32" s="9" t="s">
        <v>25</v>
      </c>
      <c r="C32" s="10">
        <v>1417</v>
      </c>
      <c r="D32" s="10">
        <v>1364</v>
      </c>
      <c r="E32" s="19">
        <f t="shared" si="14"/>
        <v>2781</v>
      </c>
      <c r="F32" s="24">
        <f t="shared" si="20"/>
        <v>90.556821882123089</v>
      </c>
      <c r="G32" s="23">
        <v>152</v>
      </c>
      <c r="H32" s="23">
        <v>138</v>
      </c>
      <c r="I32" s="23">
        <f t="shared" si="21"/>
        <v>290</v>
      </c>
      <c r="J32" s="24">
        <f t="shared" si="22"/>
        <v>9.4431781178769132</v>
      </c>
      <c r="K32" s="51">
        <f t="shared" si="23"/>
        <v>3071</v>
      </c>
    </row>
    <row r="33" spans="1:11" x14ac:dyDescent="0.25">
      <c r="A33" s="5" t="s">
        <v>75</v>
      </c>
      <c r="B33" s="6" t="s">
        <v>81</v>
      </c>
      <c r="C33" s="7">
        <f t="shared" ref="C33:D33" si="24">SUM(C34:C38)</f>
        <v>6465</v>
      </c>
      <c r="D33" s="7">
        <f t="shared" si="24"/>
        <v>6190</v>
      </c>
      <c r="E33" s="7">
        <f t="shared" si="14"/>
        <v>12655</v>
      </c>
      <c r="F33" s="30">
        <f>(E33/K33)*100</f>
        <v>92.331825477892892</v>
      </c>
      <c r="G33" s="29">
        <f>SUM(G34:G38)</f>
        <v>521</v>
      </c>
      <c r="H33" s="29">
        <f>SUM(H34:H38)</f>
        <v>530</v>
      </c>
      <c r="I33" s="29">
        <f>SUM(G33:H33)</f>
        <v>1051</v>
      </c>
      <c r="J33" s="30">
        <f>(I33/K33)*100</f>
        <v>7.6681745221071056</v>
      </c>
      <c r="K33" s="52">
        <f>SUM(K34:K38)</f>
        <v>13706</v>
      </c>
    </row>
    <row r="34" spans="1:11" x14ac:dyDescent="0.25">
      <c r="A34" s="8" t="s">
        <v>76</v>
      </c>
      <c r="B34" s="9" t="s">
        <v>26</v>
      </c>
      <c r="C34" s="10">
        <v>966</v>
      </c>
      <c r="D34" s="10">
        <v>956</v>
      </c>
      <c r="E34" s="19">
        <f t="shared" si="14"/>
        <v>1922</v>
      </c>
      <c r="F34" s="24">
        <f>(E34/K34)*100</f>
        <v>88.775981524249431</v>
      </c>
      <c r="G34" s="23">
        <v>125</v>
      </c>
      <c r="H34" s="23">
        <v>118</v>
      </c>
      <c r="I34" s="23">
        <f>SUM(G34:H34)</f>
        <v>243</v>
      </c>
      <c r="J34" s="24">
        <f>(I34/K34)*100</f>
        <v>11.224018475750578</v>
      </c>
      <c r="K34" s="51">
        <f>SUM(E34+I34)</f>
        <v>2165</v>
      </c>
    </row>
    <row r="35" spans="1:11" x14ac:dyDescent="0.25">
      <c r="A35" s="8" t="s">
        <v>77</v>
      </c>
      <c r="B35" s="9" t="s">
        <v>27</v>
      </c>
      <c r="C35" s="10">
        <v>1050</v>
      </c>
      <c r="D35" s="10">
        <v>1010</v>
      </c>
      <c r="E35" s="19">
        <f t="shared" si="14"/>
        <v>2060</v>
      </c>
      <c r="F35" s="24">
        <f t="shared" ref="F35:F38" si="25">(E35/K35)*100</f>
        <v>89.799476896251079</v>
      </c>
      <c r="G35" s="23">
        <v>106</v>
      </c>
      <c r="H35" s="23">
        <v>128</v>
      </c>
      <c r="I35" s="23">
        <f t="shared" ref="I35:I38" si="26">SUM(G35:H35)</f>
        <v>234</v>
      </c>
      <c r="J35" s="24">
        <f t="shared" ref="J35:J38" si="27">(I35/K35)*100</f>
        <v>10.20052310374891</v>
      </c>
      <c r="K35" s="51">
        <f t="shared" ref="K35:K38" si="28">SUM(E35+I35)</f>
        <v>2294</v>
      </c>
    </row>
    <row r="36" spans="1:11" x14ac:dyDescent="0.25">
      <c r="A36" s="8" t="s">
        <v>78</v>
      </c>
      <c r="B36" s="9" t="s">
        <v>28</v>
      </c>
      <c r="C36" s="10">
        <v>765</v>
      </c>
      <c r="D36" s="10">
        <v>714</v>
      </c>
      <c r="E36" s="19">
        <f t="shared" si="14"/>
        <v>1479</v>
      </c>
      <c r="F36" s="24">
        <f t="shared" si="25"/>
        <v>96.414602346805736</v>
      </c>
      <c r="G36" s="23">
        <v>26</v>
      </c>
      <c r="H36" s="23">
        <v>29</v>
      </c>
      <c r="I36" s="23">
        <f t="shared" si="26"/>
        <v>55</v>
      </c>
      <c r="J36" s="24">
        <f t="shared" si="27"/>
        <v>3.5853976531942631</v>
      </c>
      <c r="K36" s="51">
        <f t="shared" si="28"/>
        <v>1534</v>
      </c>
    </row>
    <row r="37" spans="1:11" x14ac:dyDescent="0.25">
      <c r="A37" s="8" t="s">
        <v>79</v>
      </c>
      <c r="B37" s="9" t="s">
        <v>29</v>
      </c>
      <c r="C37" s="10">
        <v>1716</v>
      </c>
      <c r="D37" s="10">
        <v>1617</v>
      </c>
      <c r="E37" s="19">
        <f t="shared" si="14"/>
        <v>3333</v>
      </c>
      <c r="F37" s="24">
        <f t="shared" si="25"/>
        <v>92.841225626740936</v>
      </c>
      <c r="G37" s="23">
        <v>122</v>
      </c>
      <c r="H37" s="23">
        <v>135</v>
      </c>
      <c r="I37" s="23">
        <f t="shared" si="26"/>
        <v>257</v>
      </c>
      <c r="J37" s="24">
        <f t="shared" si="27"/>
        <v>7.1587743732590523</v>
      </c>
      <c r="K37" s="51">
        <f t="shared" si="28"/>
        <v>3590</v>
      </c>
    </row>
    <row r="38" spans="1:11" x14ac:dyDescent="0.25">
      <c r="A38" s="8" t="s">
        <v>80</v>
      </c>
      <c r="B38" s="9" t="s">
        <v>30</v>
      </c>
      <c r="C38" s="10">
        <v>1968</v>
      </c>
      <c r="D38" s="10">
        <v>1893</v>
      </c>
      <c r="E38" s="19">
        <f t="shared" si="14"/>
        <v>3861</v>
      </c>
      <c r="F38" s="24">
        <f t="shared" si="25"/>
        <v>93.645403832161051</v>
      </c>
      <c r="G38" s="23">
        <v>142</v>
      </c>
      <c r="H38" s="23">
        <v>120</v>
      </c>
      <c r="I38" s="23">
        <f t="shared" si="26"/>
        <v>262</v>
      </c>
      <c r="J38" s="24">
        <f t="shared" si="27"/>
        <v>6.3545961678389524</v>
      </c>
      <c r="K38" s="51">
        <f t="shared" si="28"/>
        <v>4123</v>
      </c>
    </row>
    <row r="39" spans="1:11" x14ac:dyDescent="0.25">
      <c r="A39" s="5" t="s">
        <v>82</v>
      </c>
      <c r="B39" s="6" t="s">
        <v>87</v>
      </c>
      <c r="C39" s="7">
        <f t="shared" ref="C39:D39" si="29">SUM(C40:C43)</f>
        <v>3627</v>
      </c>
      <c r="D39" s="7">
        <f t="shared" si="29"/>
        <v>3430</v>
      </c>
      <c r="E39" s="7">
        <f t="shared" si="14"/>
        <v>7057</v>
      </c>
      <c r="F39" s="30">
        <f>(E39/K39)*100</f>
        <v>91.530479896238646</v>
      </c>
      <c r="G39" s="29">
        <f>SUM(G40:G43)</f>
        <v>337</v>
      </c>
      <c r="H39" s="29">
        <f>SUM(H40:H43)</f>
        <v>316</v>
      </c>
      <c r="I39" s="29">
        <f>SUM(G39:H39)</f>
        <v>653</v>
      </c>
      <c r="J39" s="30">
        <f>(I39/K39)*100</f>
        <v>8.469520103761349</v>
      </c>
      <c r="K39" s="52">
        <f>SUM(K40:K43)</f>
        <v>7710</v>
      </c>
    </row>
    <row r="40" spans="1:11" x14ac:dyDescent="0.25">
      <c r="A40" s="8" t="s">
        <v>83</v>
      </c>
      <c r="B40" s="9" t="s">
        <v>31</v>
      </c>
      <c r="C40" s="10">
        <v>812</v>
      </c>
      <c r="D40" s="10">
        <v>711</v>
      </c>
      <c r="E40" s="19">
        <f t="shared" si="14"/>
        <v>1523</v>
      </c>
      <c r="F40" s="24">
        <f>(E40/K40)*100</f>
        <v>93.954349167180752</v>
      </c>
      <c r="G40" s="23">
        <v>53</v>
      </c>
      <c r="H40" s="23">
        <v>45</v>
      </c>
      <c r="I40" s="23">
        <f>SUM(G40:H40)</f>
        <v>98</v>
      </c>
      <c r="J40" s="24">
        <f>(I40/K40)*100</f>
        <v>6.0456508328192475</v>
      </c>
      <c r="K40" s="51">
        <f>SUM(E40+I40)</f>
        <v>1621</v>
      </c>
    </row>
    <row r="41" spans="1:11" x14ac:dyDescent="0.25">
      <c r="A41" s="8" t="s">
        <v>84</v>
      </c>
      <c r="B41" s="9" t="s">
        <v>32</v>
      </c>
      <c r="C41" s="10">
        <v>895</v>
      </c>
      <c r="D41" s="10">
        <v>810</v>
      </c>
      <c r="E41" s="19">
        <f t="shared" si="14"/>
        <v>1705</v>
      </c>
      <c r="F41" s="24">
        <f t="shared" ref="F41:F43" si="30">(E41/K41)*100</f>
        <v>87.301587301587304</v>
      </c>
      <c r="G41" s="23">
        <v>131</v>
      </c>
      <c r="H41" s="23">
        <v>117</v>
      </c>
      <c r="I41" s="23">
        <f t="shared" ref="I41:I43" si="31">SUM(G41:H41)</f>
        <v>248</v>
      </c>
      <c r="J41" s="24">
        <f t="shared" ref="J41:J43" si="32">(I41/K41)*100</f>
        <v>12.698412698412698</v>
      </c>
      <c r="K41" s="51">
        <f t="shared" ref="K41:K43" si="33">SUM(E41+I41)</f>
        <v>1953</v>
      </c>
    </row>
    <row r="42" spans="1:11" x14ac:dyDescent="0.25">
      <c r="A42" s="8" t="s">
        <v>85</v>
      </c>
      <c r="B42" s="9" t="s">
        <v>33</v>
      </c>
      <c r="C42" s="10">
        <v>530</v>
      </c>
      <c r="D42" s="10">
        <v>524</v>
      </c>
      <c r="E42" s="19">
        <f t="shared" si="14"/>
        <v>1054</v>
      </c>
      <c r="F42" s="24">
        <f t="shared" si="30"/>
        <v>99.060150375939855</v>
      </c>
      <c r="G42" s="23">
        <v>8</v>
      </c>
      <c r="H42" s="23">
        <v>2</v>
      </c>
      <c r="I42" s="23">
        <f t="shared" si="31"/>
        <v>10</v>
      </c>
      <c r="J42" s="24">
        <f t="shared" si="32"/>
        <v>0.93984962406015038</v>
      </c>
      <c r="K42" s="51">
        <f t="shared" si="33"/>
        <v>1064</v>
      </c>
    </row>
    <row r="43" spans="1:11" x14ac:dyDescent="0.25">
      <c r="A43" s="8" t="s">
        <v>86</v>
      </c>
      <c r="B43" s="9" t="s">
        <v>34</v>
      </c>
      <c r="C43" s="10">
        <v>1390</v>
      </c>
      <c r="D43" s="10">
        <v>1385</v>
      </c>
      <c r="E43" s="19">
        <f t="shared" si="14"/>
        <v>2775</v>
      </c>
      <c r="F43" s="24">
        <f t="shared" si="30"/>
        <v>90.33203125</v>
      </c>
      <c r="G43" s="23">
        <v>145</v>
      </c>
      <c r="H43" s="23">
        <v>152</v>
      </c>
      <c r="I43" s="23">
        <f t="shared" si="31"/>
        <v>297</v>
      </c>
      <c r="J43" s="24">
        <f t="shared" si="32"/>
        <v>9.66796875</v>
      </c>
      <c r="K43" s="51">
        <f t="shared" si="33"/>
        <v>3072</v>
      </c>
    </row>
    <row r="44" spans="1:11" x14ac:dyDescent="0.25">
      <c r="A44" s="5" t="s">
        <v>88</v>
      </c>
      <c r="B44" s="6" t="s">
        <v>35</v>
      </c>
      <c r="C44" s="7">
        <f t="shared" ref="C44:D44" si="34">SUM(C45:C48)</f>
        <v>4183</v>
      </c>
      <c r="D44" s="7">
        <f t="shared" si="34"/>
        <v>3952</v>
      </c>
      <c r="E44" s="7">
        <f t="shared" si="14"/>
        <v>8135</v>
      </c>
      <c r="F44" s="30">
        <f>(E44/K44)*100</f>
        <v>93.602577378897706</v>
      </c>
      <c r="G44" s="29">
        <f>SUM(G45:G48)</f>
        <v>275</v>
      </c>
      <c r="H44" s="29">
        <f>SUM(H45:H48)</f>
        <v>281</v>
      </c>
      <c r="I44" s="29">
        <f>SUM(G44:H44)</f>
        <v>556</v>
      </c>
      <c r="J44" s="30">
        <f>(I44/K44)*100</f>
        <v>6.3974226211022902</v>
      </c>
      <c r="K44" s="52">
        <f>SUM(K45:K48)</f>
        <v>8691</v>
      </c>
    </row>
    <row r="45" spans="1:11" x14ac:dyDescent="0.25">
      <c r="A45" s="8" t="s">
        <v>89</v>
      </c>
      <c r="B45" s="9" t="s">
        <v>36</v>
      </c>
      <c r="C45" s="10">
        <v>1851</v>
      </c>
      <c r="D45" s="10">
        <v>1720</v>
      </c>
      <c r="E45" s="19">
        <f t="shared" si="14"/>
        <v>3571</v>
      </c>
      <c r="F45" s="24">
        <f>(E45/K45)*100</f>
        <v>91.236586612161474</v>
      </c>
      <c r="G45" s="23">
        <v>171</v>
      </c>
      <c r="H45" s="23">
        <v>172</v>
      </c>
      <c r="I45" s="23">
        <f>SUM(G45:H45)</f>
        <v>343</v>
      </c>
      <c r="J45" s="24">
        <f>(I45/K45)*100</f>
        <v>8.7634133878385292</v>
      </c>
      <c r="K45" s="51">
        <f>SUM(E45+I45)</f>
        <v>3914</v>
      </c>
    </row>
    <row r="46" spans="1:11" x14ac:dyDescent="0.25">
      <c r="A46" s="8" t="s">
        <v>90</v>
      </c>
      <c r="B46" s="9" t="s">
        <v>37</v>
      </c>
      <c r="C46" s="10">
        <v>944</v>
      </c>
      <c r="D46" s="10">
        <v>885</v>
      </c>
      <c r="E46" s="19">
        <f t="shared" si="14"/>
        <v>1829</v>
      </c>
      <c r="F46" s="24">
        <f t="shared" ref="F46:F48" si="35">(E46/K46)*100</f>
        <v>98.122317596566518</v>
      </c>
      <c r="G46" s="23">
        <v>17</v>
      </c>
      <c r="H46" s="23">
        <v>18</v>
      </c>
      <c r="I46" s="23">
        <f t="shared" ref="I46:I48" si="36">SUM(G46:H46)</f>
        <v>35</v>
      </c>
      <c r="J46" s="24">
        <f t="shared" ref="J46:J48" si="37">(I46/K46)*100</f>
        <v>1.8776824034334765</v>
      </c>
      <c r="K46" s="51">
        <f t="shared" ref="K46:K48" si="38">SUM(E46+I46)</f>
        <v>1864</v>
      </c>
    </row>
    <row r="47" spans="1:11" x14ac:dyDescent="0.25">
      <c r="A47" s="8" t="s">
        <v>91</v>
      </c>
      <c r="B47" s="9" t="s">
        <v>38</v>
      </c>
      <c r="C47" s="10">
        <v>937</v>
      </c>
      <c r="D47" s="10">
        <v>881</v>
      </c>
      <c r="E47" s="19">
        <f t="shared" si="14"/>
        <v>1818</v>
      </c>
      <c r="F47" s="24">
        <f t="shared" si="35"/>
        <v>94.099378881987576</v>
      </c>
      <c r="G47" s="23">
        <v>60</v>
      </c>
      <c r="H47" s="23">
        <v>54</v>
      </c>
      <c r="I47" s="23">
        <f t="shared" si="36"/>
        <v>114</v>
      </c>
      <c r="J47" s="24">
        <f t="shared" si="37"/>
        <v>5.9006211180124222</v>
      </c>
      <c r="K47" s="51">
        <f t="shared" si="38"/>
        <v>1932</v>
      </c>
    </row>
    <row r="48" spans="1:11" ht="15.75" thickBot="1" x14ac:dyDescent="0.3">
      <c r="A48" s="17" t="s">
        <v>92</v>
      </c>
      <c r="B48" s="11" t="s">
        <v>39</v>
      </c>
      <c r="C48" s="12">
        <v>451</v>
      </c>
      <c r="D48" s="12">
        <v>466</v>
      </c>
      <c r="E48" s="22">
        <f t="shared" si="14"/>
        <v>917</v>
      </c>
      <c r="F48" s="28">
        <f t="shared" si="35"/>
        <v>93.476044852191649</v>
      </c>
      <c r="G48" s="27">
        <v>27</v>
      </c>
      <c r="H48" s="27">
        <v>37</v>
      </c>
      <c r="I48" s="23">
        <f t="shared" si="36"/>
        <v>64</v>
      </c>
      <c r="J48" s="24">
        <f t="shared" si="37"/>
        <v>6.5239551478083593</v>
      </c>
      <c r="K48" s="51">
        <f t="shared" si="38"/>
        <v>981</v>
      </c>
    </row>
    <row r="49" spans="1:10" x14ac:dyDescent="0.25">
      <c r="A49" s="34"/>
      <c r="B49" s="35"/>
      <c r="C49" s="36"/>
      <c r="D49" s="36"/>
      <c r="E49" s="37"/>
      <c r="F49" s="39"/>
      <c r="G49" s="38"/>
      <c r="H49" s="39"/>
      <c r="I49" s="39"/>
      <c r="J49" s="39"/>
    </row>
    <row r="50" spans="1:10" x14ac:dyDescent="0.25">
      <c r="A50" s="33" t="s">
        <v>40</v>
      </c>
      <c r="B50" s="13"/>
      <c r="C50" s="14"/>
      <c r="D50" s="14"/>
      <c r="E50" s="14"/>
      <c r="F50" s="26"/>
      <c r="G50" s="25"/>
      <c r="H50" s="26"/>
      <c r="I50" s="26"/>
      <c r="J50" s="26"/>
    </row>
    <row r="51" spans="1:10" x14ac:dyDescent="0.25">
      <c r="A51" s="1"/>
      <c r="B51" s="2"/>
      <c r="C51" s="3"/>
      <c r="D51" s="3"/>
      <c r="E51" s="4"/>
      <c r="F51" s="4"/>
      <c r="G51" s="4"/>
      <c r="H51" s="4"/>
      <c r="I51" s="4"/>
      <c r="J51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Spectre X360</dc:creator>
  <cp:lastModifiedBy>Hp Spectre X360</cp:lastModifiedBy>
  <dcterms:created xsi:type="dcterms:W3CDTF">2024-05-03T02:03:32Z</dcterms:created>
  <dcterms:modified xsi:type="dcterms:W3CDTF">2024-05-14T08:21:00Z</dcterms:modified>
</cp:coreProperties>
</file>